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ed524ede7d57406/0E03^F1-LAPTOP-N0S2R8BL/Проекты 2022 год/Иваново 2022/Отчетная документация/КОРРЕКТИРОВКА 22.07.2022/"/>
    </mc:Choice>
  </mc:AlternateContent>
  <xr:revisionPtr revIDLastSave="181" documentId="8_{5B00C9F8-3F30-4B8D-B682-C59F256A8B11}" xr6:coauthVersionLast="47" xr6:coauthVersionMax="47" xr10:uidLastSave="{8F3F6CEC-6577-4969-A1FD-F3C0C218BB12}"/>
  <bookViews>
    <workbookView xWindow="-28920" yWindow="-120" windowWidth="29040" windowHeight="15840" xr2:uid="{00000000-000D-0000-FFFF-FFFF00000000}"/>
  </bookViews>
  <sheets>
    <sheet name="Мероприятия СТС" sheetId="3" r:id="rId1"/>
  </sheets>
  <definedNames>
    <definedName name="_xlnm._FilterDatabase" localSheetId="0" hidden="1">'Мероприятия СТС'!$A$2:$CK$762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S766" i="3" l="1"/>
  <c r="BQ768" i="3"/>
  <c r="BY768" i="3"/>
  <c r="BS774" i="3"/>
  <c r="BT774" i="3"/>
  <c r="CA774" i="3"/>
  <c r="BY776" i="3"/>
  <c r="BS779" i="3"/>
  <c r="CA782" i="3"/>
  <c r="BO783" i="3"/>
  <c r="BV783" i="3"/>
  <c r="CA787" i="3"/>
  <c r="BO731" i="3"/>
  <c r="BP731" i="3"/>
  <c r="BP796" i="3" s="1"/>
  <c r="BQ731" i="3"/>
  <c r="BQ796" i="3" s="1"/>
  <c r="BR731" i="3"/>
  <c r="BR796" i="3" s="1"/>
  <c r="BS731" i="3"/>
  <c r="BS796" i="3" s="1"/>
  <c r="BT731" i="3"/>
  <c r="BT796" i="3" s="1"/>
  <c r="BU731" i="3"/>
  <c r="BU796" i="3" s="1"/>
  <c r="BV731" i="3"/>
  <c r="BV796" i="3" s="1"/>
  <c r="BW731" i="3"/>
  <c r="BW796" i="3" s="1"/>
  <c r="BX731" i="3"/>
  <c r="BX796" i="3" s="1"/>
  <c r="BY731" i="3"/>
  <c r="BY796" i="3" s="1"/>
  <c r="BZ731" i="3"/>
  <c r="BZ796" i="3" s="1"/>
  <c r="CA731" i="3"/>
  <c r="CA796" i="3" s="1"/>
  <c r="BN731" i="3"/>
  <c r="BN796" i="3" s="1"/>
  <c r="BN725" i="3"/>
  <c r="BN732" i="3"/>
  <c r="BP723" i="3"/>
  <c r="BQ723" i="3"/>
  <c r="BR723" i="3"/>
  <c r="BS723" i="3"/>
  <c r="BT723" i="3"/>
  <c r="BU723" i="3"/>
  <c r="BV723" i="3"/>
  <c r="BW723" i="3"/>
  <c r="BX723" i="3"/>
  <c r="BY723" i="3"/>
  <c r="BZ723" i="3"/>
  <c r="CA723" i="3"/>
  <c r="BN736" i="3"/>
  <c r="BN766" i="3" s="1"/>
  <c r="BO736" i="3"/>
  <c r="BO766" i="3" s="1"/>
  <c r="BP736" i="3"/>
  <c r="BP766" i="3" s="1"/>
  <c r="BQ736" i="3"/>
  <c r="BQ766" i="3" s="1"/>
  <c r="BR736" i="3"/>
  <c r="BR766" i="3" s="1"/>
  <c r="BS736" i="3"/>
  <c r="BT736" i="3"/>
  <c r="BT766" i="3" s="1"/>
  <c r="BU736" i="3"/>
  <c r="BU766" i="3" s="1"/>
  <c r="BV736" i="3"/>
  <c r="BV766" i="3" s="1"/>
  <c r="BW736" i="3"/>
  <c r="BW766" i="3" s="1"/>
  <c r="BX736" i="3"/>
  <c r="BX766" i="3" s="1"/>
  <c r="BY736" i="3"/>
  <c r="BY766" i="3" s="1"/>
  <c r="BZ736" i="3"/>
  <c r="BZ766" i="3" s="1"/>
  <c r="CA736" i="3"/>
  <c r="CA766" i="3" s="1"/>
  <c r="BN737" i="3"/>
  <c r="BN767" i="3" s="1"/>
  <c r="BO737" i="3"/>
  <c r="BO767" i="3" s="1"/>
  <c r="BP737" i="3"/>
  <c r="BP767" i="3" s="1"/>
  <c r="BQ737" i="3"/>
  <c r="BQ767" i="3" s="1"/>
  <c r="BR737" i="3"/>
  <c r="BR767" i="3" s="1"/>
  <c r="BS737" i="3"/>
  <c r="BS767" i="3" s="1"/>
  <c r="BT737" i="3"/>
  <c r="BT767" i="3" s="1"/>
  <c r="BU737" i="3"/>
  <c r="BU767" i="3" s="1"/>
  <c r="BV737" i="3"/>
  <c r="BV767" i="3" s="1"/>
  <c r="BW737" i="3"/>
  <c r="BW767" i="3" s="1"/>
  <c r="BX737" i="3"/>
  <c r="BX767" i="3" s="1"/>
  <c r="BY737" i="3"/>
  <c r="BY767" i="3" s="1"/>
  <c r="BZ737" i="3"/>
  <c r="BZ767" i="3" s="1"/>
  <c r="CA737" i="3"/>
  <c r="CA767" i="3" s="1"/>
  <c r="BN738" i="3"/>
  <c r="BN768" i="3" s="1"/>
  <c r="BO738" i="3"/>
  <c r="BO768" i="3" s="1"/>
  <c r="BP738" i="3"/>
  <c r="BP768" i="3" s="1"/>
  <c r="BQ738" i="3"/>
  <c r="BR738" i="3"/>
  <c r="BR768" i="3" s="1"/>
  <c r="BS738" i="3"/>
  <c r="BS768" i="3" s="1"/>
  <c r="BT738" i="3"/>
  <c r="BT768" i="3" s="1"/>
  <c r="BU738" i="3"/>
  <c r="BU768" i="3" s="1"/>
  <c r="BV738" i="3"/>
  <c r="BV768" i="3" s="1"/>
  <c r="BW738" i="3"/>
  <c r="BW768" i="3" s="1"/>
  <c r="BX738" i="3"/>
  <c r="BX768" i="3" s="1"/>
  <c r="BY738" i="3"/>
  <c r="BZ738" i="3"/>
  <c r="BZ768" i="3" s="1"/>
  <c r="CA738" i="3"/>
  <c r="CA768" i="3" s="1"/>
  <c r="BN739" i="3"/>
  <c r="BO739" i="3"/>
  <c r="BO769" i="3" s="1"/>
  <c r="BP739" i="3"/>
  <c r="BP769" i="3" s="1"/>
  <c r="BQ739" i="3"/>
  <c r="BQ769" i="3" s="1"/>
  <c r="BR739" i="3"/>
  <c r="BR769" i="3" s="1"/>
  <c r="BS739" i="3"/>
  <c r="BS769" i="3" s="1"/>
  <c r="BT739" i="3"/>
  <c r="BT769" i="3" s="1"/>
  <c r="BU739" i="3"/>
  <c r="BU769" i="3" s="1"/>
  <c r="BV739" i="3"/>
  <c r="BV769" i="3" s="1"/>
  <c r="BW739" i="3"/>
  <c r="BW769" i="3" s="1"/>
  <c r="BX739" i="3"/>
  <c r="BX769" i="3" s="1"/>
  <c r="BY739" i="3"/>
  <c r="BY769" i="3" s="1"/>
  <c r="BZ739" i="3"/>
  <c r="BZ769" i="3" s="1"/>
  <c r="CA739" i="3"/>
  <c r="CA769" i="3" s="1"/>
  <c r="BN740" i="3"/>
  <c r="BO740" i="3"/>
  <c r="BO770" i="3" s="1"/>
  <c r="BP740" i="3"/>
  <c r="BP770" i="3" s="1"/>
  <c r="BQ740" i="3"/>
  <c r="BQ770" i="3" s="1"/>
  <c r="BR740" i="3"/>
  <c r="BR770" i="3" s="1"/>
  <c r="BS740" i="3"/>
  <c r="BS770" i="3" s="1"/>
  <c r="BT740" i="3"/>
  <c r="BT770" i="3" s="1"/>
  <c r="BU740" i="3"/>
  <c r="BU770" i="3" s="1"/>
  <c r="BV740" i="3"/>
  <c r="BV770" i="3" s="1"/>
  <c r="BW740" i="3"/>
  <c r="BW770" i="3" s="1"/>
  <c r="BX740" i="3"/>
  <c r="BX770" i="3" s="1"/>
  <c r="BY740" i="3"/>
  <c r="BY770" i="3" s="1"/>
  <c r="BZ740" i="3"/>
  <c r="BZ770" i="3" s="1"/>
  <c r="CA740" i="3"/>
  <c r="CA770" i="3" s="1"/>
  <c r="BN741" i="3"/>
  <c r="BN771" i="3" s="1"/>
  <c r="BO741" i="3"/>
  <c r="BO771" i="3" s="1"/>
  <c r="BP741" i="3"/>
  <c r="BP771" i="3" s="1"/>
  <c r="BQ741" i="3"/>
  <c r="BQ771" i="3" s="1"/>
  <c r="BR741" i="3"/>
  <c r="BR771" i="3" s="1"/>
  <c r="BS741" i="3"/>
  <c r="BS771" i="3" s="1"/>
  <c r="BT741" i="3"/>
  <c r="BT771" i="3" s="1"/>
  <c r="BU741" i="3"/>
  <c r="BU771" i="3" s="1"/>
  <c r="BV741" i="3"/>
  <c r="BV771" i="3" s="1"/>
  <c r="BW741" i="3"/>
  <c r="BW771" i="3" s="1"/>
  <c r="BX741" i="3"/>
  <c r="BX771" i="3" s="1"/>
  <c r="BY741" i="3"/>
  <c r="BY771" i="3" s="1"/>
  <c r="BZ741" i="3"/>
  <c r="BZ771" i="3" s="1"/>
  <c r="CA741" i="3"/>
  <c r="CA771" i="3" s="1"/>
  <c r="BN742" i="3"/>
  <c r="BO742" i="3"/>
  <c r="BO772" i="3" s="1"/>
  <c r="BP742" i="3"/>
  <c r="BP772" i="3" s="1"/>
  <c r="BQ742" i="3"/>
  <c r="BQ772" i="3" s="1"/>
  <c r="BR742" i="3"/>
  <c r="BR772" i="3" s="1"/>
  <c r="BS742" i="3"/>
  <c r="BS772" i="3" s="1"/>
  <c r="BT742" i="3"/>
  <c r="BT772" i="3" s="1"/>
  <c r="BU742" i="3"/>
  <c r="BU772" i="3" s="1"/>
  <c r="BV742" i="3"/>
  <c r="BV772" i="3" s="1"/>
  <c r="BW742" i="3"/>
  <c r="BW772" i="3" s="1"/>
  <c r="BX742" i="3"/>
  <c r="BX772" i="3" s="1"/>
  <c r="BY742" i="3"/>
  <c r="BY772" i="3" s="1"/>
  <c r="BZ742" i="3"/>
  <c r="BZ772" i="3" s="1"/>
  <c r="CA742" i="3"/>
  <c r="CA772" i="3" s="1"/>
  <c r="BN743" i="3"/>
  <c r="BO743" i="3"/>
  <c r="BO773" i="3" s="1"/>
  <c r="BP743" i="3"/>
  <c r="BP773" i="3" s="1"/>
  <c r="BQ743" i="3"/>
  <c r="BQ773" i="3" s="1"/>
  <c r="BR743" i="3"/>
  <c r="BR773" i="3" s="1"/>
  <c r="BS743" i="3"/>
  <c r="BS773" i="3" s="1"/>
  <c r="BT743" i="3"/>
  <c r="BT773" i="3" s="1"/>
  <c r="BU743" i="3"/>
  <c r="BU773" i="3" s="1"/>
  <c r="BV743" i="3"/>
  <c r="BV773" i="3" s="1"/>
  <c r="BW743" i="3"/>
  <c r="BW773" i="3" s="1"/>
  <c r="BX743" i="3"/>
  <c r="BX773" i="3" s="1"/>
  <c r="BY743" i="3"/>
  <c r="BY773" i="3" s="1"/>
  <c r="BZ743" i="3"/>
  <c r="BZ773" i="3" s="1"/>
  <c r="CA743" i="3"/>
  <c r="CA773" i="3" s="1"/>
  <c r="BN744" i="3"/>
  <c r="BN774" i="3" s="1"/>
  <c r="BO744" i="3"/>
  <c r="BO774" i="3" s="1"/>
  <c r="BP744" i="3"/>
  <c r="BP774" i="3" s="1"/>
  <c r="BQ744" i="3"/>
  <c r="BQ774" i="3" s="1"/>
  <c r="BR744" i="3"/>
  <c r="BR774" i="3" s="1"/>
  <c r="BS744" i="3"/>
  <c r="BT744" i="3"/>
  <c r="BU744" i="3"/>
  <c r="BU774" i="3" s="1"/>
  <c r="BV744" i="3"/>
  <c r="BV774" i="3" s="1"/>
  <c r="BW744" i="3"/>
  <c r="BW774" i="3" s="1"/>
  <c r="BX744" i="3"/>
  <c r="BX774" i="3" s="1"/>
  <c r="BY744" i="3"/>
  <c r="BY774" i="3" s="1"/>
  <c r="BZ744" i="3"/>
  <c r="BZ774" i="3" s="1"/>
  <c r="CA744" i="3"/>
  <c r="BN745" i="3"/>
  <c r="BN775" i="3" s="1"/>
  <c r="BO745" i="3"/>
  <c r="BO775" i="3" s="1"/>
  <c r="BP745" i="3"/>
  <c r="BP775" i="3" s="1"/>
  <c r="BQ745" i="3"/>
  <c r="BQ775" i="3" s="1"/>
  <c r="BR745" i="3"/>
  <c r="BR775" i="3" s="1"/>
  <c r="BS745" i="3"/>
  <c r="BS775" i="3" s="1"/>
  <c r="BT745" i="3"/>
  <c r="BT775" i="3" s="1"/>
  <c r="BU745" i="3"/>
  <c r="BU775" i="3" s="1"/>
  <c r="BV745" i="3"/>
  <c r="BV775" i="3" s="1"/>
  <c r="BW745" i="3"/>
  <c r="BW775" i="3" s="1"/>
  <c r="BX745" i="3"/>
  <c r="BX775" i="3" s="1"/>
  <c r="BY745" i="3"/>
  <c r="BY775" i="3" s="1"/>
  <c r="BZ745" i="3"/>
  <c r="BZ775" i="3" s="1"/>
  <c r="CA745" i="3"/>
  <c r="CA775" i="3" s="1"/>
  <c r="BN746" i="3"/>
  <c r="BN776" i="3" s="1"/>
  <c r="BO746" i="3"/>
  <c r="BO776" i="3" s="1"/>
  <c r="BP746" i="3"/>
  <c r="BP776" i="3" s="1"/>
  <c r="BQ746" i="3"/>
  <c r="BQ776" i="3" s="1"/>
  <c r="BR746" i="3"/>
  <c r="BR776" i="3" s="1"/>
  <c r="BS746" i="3"/>
  <c r="BS776" i="3" s="1"/>
  <c r="BT746" i="3"/>
  <c r="BT776" i="3" s="1"/>
  <c r="BU746" i="3"/>
  <c r="BU776" i="3" s="1"/>
  <c r="BV746" i="3"/>
  <c r="BV776" i="3" s="1"/>
  <c r="BW746" i="3"/>
  <c r="BW776" i="3" s="1"/>
  <c r="BX746" i="3"/>
  <c r="BX776" i="3" s="1"/>
  <c r="BY746" i="3"/>
  <c r="BZ746" i="3"/>
  <c r="BZ776" i="3" s="1"/>
  <c r="CA746" i="3"/>
  <c r="CA776" i="3" s="1"/>
  <c r="BN747" i="3"/>
  <c r="BO747" i="3"/>
  <c r="BO777" i="3" s="1"/>
  <c r="BP747" i="3"/>
  <c r="BP777" i="3" s="1"/>
  <c r="BQ747" i="3"/>
  <c r="BQ777" i="3" s="1"/>
  <c r="BR747" i="3"/>
  <c r="BR777" i="3" s="1"/>
  <c r="BS747" i="3"/>
  <c r="BS777" i="3" s="1"/>
  <c r="BT747" i="3"/>
  <c r="BT777" i="3" s="1"/>
  <c r="BU747" i="3"/>
  <c r="BU777" i="3" s="1"/>
  <c r="BV747" i="3"/>
  <c r="BV777" i="3" s="1"/>
  <c r="BW747" i="3"/>
  <c r="BW777" i="3" s="1"/>
  <c r="BX747" i="3"/>
  <c r="BX777" i="3" s="1"/>
  <c r="BY747" i="3"/>
  <c r="BY777" i="3" s="1"/>
  <c r="BZ747" i="3"/>
  <c r="BZ777" i="3" s="1"/>
  <c r="CA747" i="3"/>
  <c r="CA777" i="3" s="1"/>
  <c r="BN748" i="3"/>
  <c r="BO748" i="3"/>
  <c r="BO778" i="3" s="1"/>
  <c r="BP748" i="3"/>
  <c r="BP778" i="3" s="1"/>
  <c r="BQ748" i="3"/>
  <c r="BQ778" i="3" s="1"/>
  <c r="BR748" i="3"/>
  <c r="BR778" i="3" s="1"/>
  <c r="BS748" i="3"/>
  <c r="BS778" i="3" s="1"/>
  <c r="BT748" i="3"/>
  <c r="BT778" i="3" s="1"/>
  <c r="BU748" i="3"/>
  <c r="BU778" i="3" s="1"/>
  <c r="BV748" i="3"/>
  <c r="BV778" i="3" s="1"/>
  <c r="BW748" i="3"/>
  <c r="BW778" i="3" s="1"/>
  <c r="BX748" i="3"/>
  <c r="BX778" i="3" s="1"/>
  <c r="BY748" i="3"/>
  <c r="BY778" i="3" s="1"/>
  <c r="BZ748" i="3"/>
  <c r="BZ778" i="3" s="1"/>
  <c r="CA748" i="3"/>
  <c r="CA778" i="3" s="1"/>
  <c r="BN749" i="3"/>
  <c r="BN779" i="3" s="1"/>
  <c r="BO749" i="3"/>
  <c r="BO779" i="3" s="1"/>
  <c r="BP749" i="3"/>
  <c r="BP779" i="3" s="1"/>
  <c r="BQ749" i="3"/>
  <c r="BQ779" i="3" s="1"/>
  <c r="BR749" i="3"/>
  <c r="BR779" i="3" s="1"/>
  <c r="BS749" i="3"/>
  <c r="BT749" i="3"/>
  <c r="BT779" i="3" s="1"/>
  <c r="BU749" i="3"/>
  <c r="BU779" i="3" s="1"/>
  <c r="BV749" i="3"/>
  <c r="BV779" i="3" s="1"/>
  <c r="BW749" i="3"/>
  <c r="BW779" i="3" s="1"/>
  <c r="BX749" i="3"/>
  <c r="BX779" i="3" s="1"/>
  <c r="BY749" i="3"/>
  <c r="BY779" i="3" s="1"/>
  <c r="BZ749" i="3"/>
  <c r="BZ779" i="3" s="1"/>
  <c r="CA749" i="3"/>
  <c r="CA779" i="3" s="1"/>
  <c r="BN750" i="3"/>
  <c r="BO750" i="3"/>
  <c r="BO780" i="3" s="1"/>
  <c r="BP750" i="3"/>
  <c r="BP780" i="3" s="1"/>
  <c r="BQ750" i="3"/>
  <c r="BQ780" i="3" s="1"/>
  <c r="BR750" i="3"/>
  <c r="BR780" i="3" s="1"/>
  <c r="BS750" i="3"/>
  <c r="BS780" i="3" s="1"/>
  <c r="BT750" i="3"/>
  <c r="BT780" i="3" s="1"/>
  <c r="BU750" i="3"/>
  <c r="BU780" i="3" s="1"/>
  <c r="BV750" i="3"/>
  <c r="BV780" i="3" s="1"/>
  <c r="BW750" i="3"/>
  <c r="BW780" i="3" s="1"/>
  <c r="BX750" i="3"/>
  <c r="BX780" i="3" s="1"/>
  <c r="BY750" i="3"/>
  <c r="BY780" i="3" s="1"/>
  <c r="BZ750" i="3"/>
  <c r="BZ780" i="3" s="1"/>
  <c r="CA750" i="3"/>
  <c r="CA780" i="3" s="1"/>
  <c r="BN751" i="3"/>
  <c r="BO751" i="3"/>
  <c r="BO781" i="3" s="1"/>
  <c r="BP751" i="3"/>
  <c r="BP781" i="3" s="1"/>
  <c r="BQ751" i="3"/>
  <c r="BQ781" i="3" s="1"/>
  <c r="BR751" i="3"/>
  <c r="BR781" i="3" s="1"/>
  <c r="BS751" i="3"/>
  <c r="BS781" i="3" s="1"/>
  <c r="BT751" i="3"/>
  <c r="BT781" i="3" s="1"/>
  <c r="BU751" i="3"/>
  <c r="BU781" i="3" s="1"/>
  <c r="BV751" i="3"/>
  <c r="BV781" i="3" s="1"/>
  <c r="BW751" i="3"/>
  <c r="BW781" i="3" s="1"/>
  <c r="BX751" i="3"/>
  <c r="BX781" i="3" s="1"/>
  <c r="BY751" i="3"/>
  <c r="BY781" i="3" s="1"/>
  <c r="BZ751" i="3"/>
  <c r="BZ781" i="3" s="1"/>
  <c r="CA751" i="3"/>
  <c r="CA781" i="3" s="1"/>
  <c r="BN752" i="3"/>
  <c r="BN782" i="3" s="1"/>
  <c r="BO752" i="3"/>
  <c r="BO782" i="3" s="1"/>
  <c r="BP752" i="3"/>
  <c r="BP782" i="3" s="1"/>
  <c r="BQ752" i="3"/>
  <c r="BQ782" i="3" s="1"/>
  <c r="BR752" i="3"/>
  <c r="BR782" i="3" s="1"/>
  <c r="BS752" i="3"/>
  <c r="BS782" i="3" s="1"/>
  <c r="BT752" i="3"/>
  <c r="BT782" i="3" s="1"/>
  <c r="BU752" i="3"/>
  <c r="BU782" i="3" s="1"/>
  <c r="BV752" i="3"/>
  <c r="BV782" i="3" s="1"/>
  <c r="BW752" i="3"/>
  <c r="BW782" i="3" s="1"/>
  <c r="BX752" i="3"/>
  <c r="BX782" i="3" s="1"/>
  <c r="BY752" i="3"/>
  <c r="BY782" i="3" s="1"/>
  <c r="BZ752" i="3"/>
  <c r="BZ782" i="3" s="1"/>
  <c r="CA752" i="3"/>
  <c r="BN753" i="3"/>
  <c r="BN783" i="3" s="1"/>
  <c r="BO753" i="3"/>
  <c r="BP753" i="3"/>
  <c r="BP783" i="3" s="1"/>
  <c r="BQ753" i="3"/>
  <c r="BQ783" i="3" s="1"/>
  <c r="BR753" i="3"/>
  <c r="BR783" i="3" s="1"/>
  <c r="BS753" i="3"/>
  <c r="BS783" i="3" s="1"/>
  <c r="BT753" i="3"/>
  <c r="BT783" i="3" s="1"/>
  <c r="BU753" i="3"/>
  <c r="BU783" i="3" s="1"/>
  <c r="BV753" i="3"/>
  <c r="BW753" i="3"/>
  <c r="BW783" i="3" s="1"/>
  <c r="BX753" i="3"/>
  <c r="BX783" i="3" s="1"/>
  <c r="BY753" i="3"/>
  <c r="BY783" i="3" s="1"/>
  <c r="BZ753" i="3"/>
  <c r="BZ783" i="3" s="1"/>
  <c r="CA753" i="3"/>
  <c r="CA783" i="3" s="1"/>
  <c r="BN754" i="3"/>
  <c r="BN784" i="3" s="1"/>
  <c r="BO754" i="3"/>
  <c r="BO784" i="3" s="1"/>
  <c r="BP754" i="3"/>
  <c r="BP784" i="3" s="1"/>
  <c r="BQ754" i="3"/>
  <c r="BQ784" i="3" s="1"/>
  <c r="BR754" i="3"/>
  <c r="BR784" i="3" s="1"/>
  <c r="BS754" i="3"/>
  <c r="BS784" i="3" s="1"/>
  <c r="BT754" i="3"/>
  <c r="BT784" i="3" s="1"/>
  <c r="BU754" i="3"/>
  <c r="BU784" i="3" s="1"/>
  <c r="BV754" i="3"/>
  <c r="BV784" i="3" s="1"/>
  <c r="BW754" i="3"/>
  <c r="BW784" i="3" s="1"/>
  <c r="BX754" i="3"/>
  <c r="BX784" i="3" s="1"/>
  <c r="BY754" i="3"/>
  <c r="BY784" i="3" s="1"/>
  <c r="BZ754" i="3"/>
  <c r="BZ784" i="3" s="1"/>
  <c r="CA754" i="3"/>
  <c r="CA784" i="3" s="1"/>
  <c r="BN755" i="3"/>
  <c r="BO755" i="3"/>
  <c r="BO785" i="3" s="1"/>
  <c r="BP755" i="3"/>
  <c r="BP785" i="3" s="1"/>
  <c r="BQ755" i="3"/>
  <c r="BQ785" i="3" s="1"/>
  <c r="BR755" i="3"/>
  <c r="BR785" i="3" s="1"/>
  <c r="BS755" i="3"/>
  <c r="BS785" i="3" s="1"/>
  <c r="BT755" i="3"/>
  <c r="BT785" i="3" s="1"/>
  <c r="BU755" i="3"/>
  <c r="BU785" i="3" s="1"/>
  <c r="BV755" i="3"/>
  <c r="BV785" i="3" s="1"/>
  <c r="BW755" i="3"/>
  <c r="BW785" i="3" s="1"/>
  <c r="BX755" i="3"/>
  <c r="BX785" i="3" s="1"/>
  <c r="BY755" i="3"/>
  <c r="BY785" i="3" s="1"/>
  <c r="BZ755" i="3"/>
  <c r="BZ785" i="3" s="1"/>
  <c r="CA755" i="3"/>
  <c r="CA785" i="3" s="1"/>
  <c r="BN756" i="3"/>
  <c r="BO756" i="3"/>
  <c r="BO786" i="3" s="1"/>
  <c r="BP756" i="3"/>
  <c r="BP786" i="3" s="1"/>
  <c r="BQ756" i="3"/>
  <c r="BQ786" i="3" s="1"/>
  <c r="BR756" i="3"/>
  <c r="BR786" i="3" s="1"/>
  <c r="BS756" i="3"/>
  <c r="BS786" i="3" s="1"/>
  <c r="BT756" i="3"/>
  <c r="BT786" i="3" s="1"/>
  <c r="BU756" i="3"/>
  <c r="BU786" i="3" s="1"/>
  <c r="BV756" i="3"/>
  <c r="BV786" i="3" s="1"/>
  <c r="BW756" i="3"/>
  <c r="BW786" i="3" s="1"/>
  <c r="BX756" i="3"/>
  <c r="BX786" i="3" s="1"/>
  <c r="BY756" i="3"/>
  <c r="BY786" i="3" s="1"/>
  <c r="BZ756" i="3"/>
  <c r="BZ786" i="3" s="1"/>
  <c r="CA756" i="3"/>
  <c r="CA786" i="3" s="1"/>
  <c r="BN757" i="3"/>
  <c r="BN787" i="3" s="1"/>
  <c r="BO757" i="3"/>
  <c r="BO787" i="3" s="1"/>
  <c r="BP757" i="3"/>
  <c r="BP787" i="3" s="1"/>
  <c r="BQ757" i="3"/>
  <c r="BQ787" i="3" s="1"/>
  <c r="BR757" i="3"/>
  <c r="BR787" i="3" s="1"/>
  <c r="BS757" i="3"/>
  <c r="BS787" i="3" s="1"/>
  <c r="BT757" i="3"/>
  <c r="BT787" i="3" s="1"/>
  <c r="BU757" i="3"/>
  <c r="BU787" i="3" s="1"/>
  <c r="BV757" i="3"/>
  <c r="BV787" i="3" s="1"/>
  <c r="BW757" i="3"/>
  <c r="BW787" i="3" s="1"/>
  <c r="BX757" i="3"/>
  <c r="BX787" i="3" s="1"/>
  <c r="BY757" i="3"/>
  <c r="BY787" i="3" s="1"/>
  <c r="BZ757" i="3"/>
  <c r="BZ787" i="3" s="1"/>
  <c r="CA757" i="3"/>
  <c r="BN758" i="3"/>
  <c r="BO758" i="3"/>
  <c r="BO788" i="3" s="1"/>
  <c r="BP758" i="3"/>
  <c r="BP788" i="3" s="1"/>
  <c r="BQ758" i="3"/>
  <c r="BQ788" i="3" s="1"/>
  <c r="BR758" i="3"/>
  <c r="BR788" i="3" s="1"/>
  <c r="BS758" i="3"/>
  <c r="BS788" i="3" s="1"/>
  <c r="BT758" i="3"/>
  <c r="BT788" i="3" s="1"/>
  <c r="BU758" i="3"/>
  <c r="BU788" i="3" s="1"/>
  <c r="BV758" i="3"/>
  <c r="BV788" i="3" s="1"/>
  <c r="BW758" i="3"/>
  <c r="BW788" i="3" s="1"/>
  <c r="BX758" i="3"/>
  <c r="BX788" i="3" s="1"/>
  <c r="BY758" i="3"/>
  <c r="BY788" i="3" s="1"/>
  <c r="BZ758" i="3"/>
  <c r="BZ788" i="3" s="1"/>
  <c r="CA758" i="3"/>
  <c r="CA788" i="3" s="1"/>
  <c r="BN759" i="3"/>
  <c r="BO759" i="3"/>
  <c r="BO789" i="3" s="1"/>
  <c r="BP759" i="3"/>
  <c r="BP789" i="3" s="1"/>
  <c r="BQ759" i="3"/>
  <c r="BQ789" i="3" s="1"/>
  <c r="BR759" i="3"/>
  <c r="BR789" i="3" s="1"/>
  <c r="BS759" i="3"/>
  <c r="BS789" i="3" s="1"/>
  <c r="BT759" i="3"/>
  <c r="BT789" i="3" s="1"/>
  <c r="BU759" i="3"/>
  <c r="BU789" i="3" s="1"/>
  <c r="BV759" i="3"/>
  <c r="BV789" i="3" s="1"/>
  <c r="BW759" i="3"/>
  <c r="BW789" i="3" s="1"/>
  <c r="BX759" i="3"/>
  <c r="BX789" i="3" s="1"/>
  <c r="BY759" i="3"/>
  <c r="BY789" i="3" s="1"/>
  <c r="BZ759" i="3"/>
  <c r="BZ789" i="3" s="1"/>
  <c r="CA759" i="3"/>
  <c r="CA789" i="3" s="1"/>
  <c r="BN760" i="3"/>
  <c r="BO760" i="3"/>
  <c r="BO790" i="3" s="1"/>
  <c r="BP760" i="3"/>
  <c r="BP790" i="3" s="1"/>
  <c r="BQ760" i="3"/>
  <c r="BQ790" i="3" s="1"/>
  <c r="BR760" i="3"/>
  <c r="BR790" i="3" s="1"/>
  <c r="BS760" i="3"/>
  <c r="BS790" i="3" s="1"/>
  <c r="BT760" i="3"/>
  <c r="BT790" i="3" s="1"/>
  <c r="BU760" i="3"/>
  <c r="BU790" i="3" s="1"/>
  <c r="BV760" i="3"/>
  <c r="BV790" i="3" s="1"/>
  <c r="BW760" i="3"/>
  <c r="BW790" i="3" s="1"/>
  <c r="BX760" i="3"/>
  <c r="BX790" i="3" s="1"/>
  <c r="BY760" i="3"/>
  <c r="BY790" i="3" s="1"/>
  <c r="BZ760" i="3"/>
  <c r="BZ790" i="3" s="1"/>
  <c r="CA760" i="3"/>
  <c r="CA790" i="3" s="1"/>
  <c r="BO735" i="3"/>
  <c r="BO765" i="3" s="1"/>
  <c r="BP735" i="3"/>
  <c r="BP765" i="3" s="1"/>
  <c r="BQ735" i="3"/>
  <c r="BQ765" i="3" s="1"/>
  <c r="BR735" i="3"/>
  <c r="BR765" i="3" s="1"/>
  <c r="BS735" i="3"/>
  <c r="BS765" i="3" s="1"/>
  <c r="BT735" i="3"/>
  <c r="BT765" i="3" s="1"/>
  <c r="BU735" i="3"/>
  <c r="BU765" i="3" s="1"/>
  <c r="BV735" i="3"/>
  <c r="BV765" i="3" s="1"/>
  <c r="BW735" i="3"/>
  <c r="BW765" i="3" s="1"/>
  <c r="BX735" i="3"/>
  <c r="BX765" i="3" s="1"/>
  <c r="BY735" i="3"/>
  <c r="BY765" i="3" s="1"/>
  <c r="BZ735" i="3"/>
  <c r="BZ765" i="3" s="1"/>
  <c r="CA735" i="3"/>
  <c r="CA765" i="3" s="1"/>
  <c r="BN735" i="3"/>
  <c r="BN765" i="3" s="1"/>
  <c r="BN734" i="3"/>
  <c r="BO734" i="3"/>
  <c r="BP734" i="3"/>
  <c r="BQ734" i="3"/>
  <c r="BR734" i="3"/>
  <c r="BS734" i="3"/>
  <c r="BT734" i="3"/>
  <c r="BU734" i="3"/>
  <c r="BV734" i="3"/>
  <c r="BV764" i="3" s="1"/>
  <c r="BW734" i="3"/>
  <c r="BX734" i="3"/>
  <c r="BY734" i="3"/>
  <c r="BZ734" i="3"/>
  <c r="CA734" i="3"/>
  <c r="BP733" i="3"/>
  <c r="BQ733" i="3"/>
  <c r="BR733" i="3"/>
  <c r="BS733" i="3"/>
  <c r="BT733" i="3"/>
  <c r="BU733" i="3"/>
  <c r="BV733" i="3"/>
  <c r="BW733" i="3"/>
  <c r="BX733" i="3"/>
  <c r="BY733" i="3"/>
  <c r="BZ733" i="3"/>
  <c r="CA733" i="3"/>
  <c r="BN733" i="3"/>
  <c r="BO730" i="3"/>
  <c r="BO795" i="3" s="1"/>
  <c r="BP730" i="3"/>
  <c r="BP795" i="3" s="1"/>
  <c r="BQ730" i="3"/>
  <c r="BQ795" i="3" s="1"/>
  <c r="BR730" i="3"/>
  <c r="BR795" i="3" s="1"/>
  <c r="BS730" i="3"/>
  <c r="BS795" i="3" s="1"/>
  <c r="BT730" i="3"/>
  <c r="BT795" i="3" s="1"/>
  <c r="BU730" i="3"/>
  <c r="BU795" i="3" s="1"/>
  <c r="BV730" i="3"/>
  <c r="BV795" i="3" s="1"/>
  <c r="BW730" i="3"/>
  <c r="BW795" i="3" s="1"/>
  <c r="BX730" i="3"/>
  <c r="BX795" i="3" s="1"/>
  <c r="BY730" i="3"/>
  <c r="BY795" i="3" s="1"/>
  <c r="BZ730" i="3"/>
  <c r="BZ795" i="3" s="1"/>
  <c r="CA730" i="3"/>
  <c r="CA795" i="3" s="1"/>
  <c r="BN730" i="3"/>
  <c r="BN795" i="3" s="1"/>
  <c r="BO729" i="3"/>
  <c r="BO794" i="3" s="1"/>
  <c r="BP729" i="3"/>
  <c r="BP794" i="3" s="1"/>
  <c r="BQ729" i="3"/>
  <c r="BQ794" i="3" s="1"/>
  <c r="BR729" i="3"/>
  <c r="BR794" i="3" s="1"/>
  <c r="BS729" i="3"/>
  <c r="BS794" i="3" s="1"/>
  <c r="BT729" i="3"/>
  <c r="BT794" i="3" s="1"/>
  <c r="BU729" i="3"/>
  <c r="BU794" i="3" s="1"/>
  <c r="BV729" i="3"/>
  <c r="BV794" i="3" s="1"/>
  <c r="BW729" i="3"/>
  <c r="BW794" i="3" s="1"/>
  <c r="BX729" i="3"/>
  <c r="BX794" i="3" s="1"/>
  <c r="BY729" i="3"/>
  <c r="BY794" i="3" s="1"/>
  <c r="BZ729" i="3"/>
  <c r="BZ794" i="3" s="1"/>
  <c r="CA729" i="3"/>
  <c r="CA794" i="3" s="1"/>
  <c r="BN729" i="3"/>
  <c r="BN794" i="3" s="1"/>
  <c r="BO728" i="3"/>
  <c r="BO793" i="3" s="1"/>
  <c r="BP728" i="3"/>
  <c r="BP793" i="3" s="1"/>
  <c r="BQ728" i="3"/>
  <c r="BQ793" i="3" s="1"/>
  <c r="BR728" i="3"/>
  <c r="BR793" i="3" s="1"/>
  <c r="BS728" i="3"/>
  <c r="BS793" i="3" s="1"/>
  <c r="BT728" i="3"/>
  <c r="BT793" i="3" s="1"/>
  <c r="BU728" i="3"/>
  <c r="BU793" i="3" s="1"/>
  <c r="BV728" i="3"/>
  <c r="BV793" i="3" s="1"/>
  <c r="BW728" i="3"/>
  <c r="BW793" i="3" s="1"/>
  <c r="BX728" i="3"/>
  <c r="BX793" i="3" s="1"/>
  <c r="BY728" i="3"/>
  <c r="BY793" i="3" s="1"/>
  <c r="BZ728" i="3"/>
  <c r="BZ793" i="3" s="1"/>
  <c r="CA728" i="3"/>
  <c r="CA793" i="3" s="1"/>
  <c r="BN728" i="3"/>
  <c r="BN793" i="3" s="1"/>
  <c r="BO727" i="3"/>
  <c r="BO792" i="3" s="1"/>
  <c r="BP727" i="3"/>
  <c r="BP792" i="3" s="1"/>
  <c r="BQ727" i="3"/>
  <c r="BQ792" i="3" s="1"/>
  <c r="BR727" i="3"/>
  <c r="BR792" i="3" s="1"/>
  <c r="BS727" i="3"/>
  <c r="BS792" i="3" s="1"/>
  <c r="BT727" i="3"/>
  <c r="BT792" i="3" s="1"/>
  <c r="BU727" i="3"/>
  <c r="BU792" i="3" s="1"/>
  <c r="BV727" i="3"/>
  <c r="BV792" i="3" s="1"/>
  <c r="BW727" i="3"/>
  <c r="BW792" i="3" s="1"/>
  <c r="BX727" i="3"/>
  <c r="BX792" i="3" s="1"/>
  <c r="BY727" i="3"/>
  <c r="BY792" i="3" s="1"/>
  <c r="BZ727" i="3"/>
  <c r="BZ792" i="3" s="1"/>
  <c r="CA727" i="3"/>
  <c r="CA792" i="3" s="1"/>
  <c r="BN727" i="3"/>
  <c r="BN792" i="3" s="1"/>
  <c r="BO726" i="3"/>
  <c r="BO791" i="3" s="1"/>
  <c r="BP726" i="3"/>
  <c r="BP791" i="3" s="1"/>
  <c r="BQ726" i="3"/>
  <c r="BQ791" i="3" s="1"/>
  <c r="BR726" i="3"/>
  <c r="BR791" i="3" s="1"/>
  <c r="BS726" i="3"/>
  <c r="BS791" i="3" s="1"/>
  <c r="BT726" i="3"/>
  <c r="BT791" i="3" s="1"/>
  <c r="BU726" i="3"/>
  <c r="BU791" i="3" s="1"/>
  <c r="BV726" i="3"/>
  <c r="BV791" i="3" s="1"/>
  <c r="BW726" i="3"/>
  <c r="BW791" i="3" s="1"/>
  <c r="BX726" i="3"/>
  <c r="BX791" i="3" s="1"/>
  <c r="BY726" i="3"/>
  <c r="BY791" i="3" s="1"/>
  <c r="BZ726" i="3"/>
  <c r="BZ791" i="3" s="1"/>
  <c r="CA726" i="3"/>
  <c r="CA791" i="3" s="1"/>
  <c r="BN726" i="3"/>
  <c r="BN791" i="3" s="1"/>
  <c r="CB5" i="3"/>
  <c r="CB6" i="3"/>
  <c r="CB7" i="3"/>
  <c r="CB8" i="3"/>
  <c r="CB9" i="3"/>
  <c r="CB10" i="3"/>
  <c r="CB11" i="3"/>
  <c r="CB12" i="3"/>
  <c r="CB13" i="3"/>
  <c r="CB14" i="3"/>
  <c r="CB15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CB51" i="3"/>
  <c r="CB52" i="3"/>
  <c r="CB53" i="3"/>
  <c r="CB54" i="3"/>
  <c r="CB55" i="3"/>
  <c r="CB56" i="3"/>
  <c r="CB57" i="3"/>
  <c r="CB58" i="3"/>
  <c r="CB59" i="3"/>
  <c r="CB60" i="3"/>
  <c r="CB61" i="3"/>
  <c r="CB62" i="3"/>
  <c r="CB63" i="3"/>
  <c r="CB64" i="3"/>
  <c r="CB65" i="3"/>
  <c r="CB66" i="3"/>
  <c r="CB67" i="3"/>
  <c r="CB68" i="3"/>
  <c r="CB69" i="3"/>
  <c r="CB70" i="3"/>
  <c r="CB71" i="3"/>
  <c r="CB72" i="3"/>
  <c r="CB73" i="3"/>
  <c r="CB74" i="3"/>
  <c r="CB75" i="3"/>
  <c r="CB76" i="3"/>
  <c r="CB77" i="3"/>
  <c r="CB78" i="3"/>
  <c r="CB79" i="3"/>
  <c r="CB80" i="3"/>
  <c r="CB81" i="3"/>
  <c r="CB82" i="3"/>
  <c r="CB83" i="3"/>
  <c r="CB84" i="3"/>
  <c r="CB85" i="3"/>
  <c r="CB86" i="3"/>
  <c r="CB87" i="3"/>
  <c r="CB88" i="3"/>
  <c r="CB89" i="3"/>
  <c r="CB90" i="3"/>
  <c r="CB91" i="3"/>
  <c r="CB92" i="3"/>
  <c r="CB93" i="3"/>
  <c r="CB94" i="3"/>
  <c r="CB95" i="3"/>
  <c r="CB96" i="3"/>
  <c r="CB97" i="3"/>
  <c r="CB98" i="3"/>
  <c r="CB99" i="3"/>
  <c r="CB100" i="3"/>
  <c r="CB101" i="3"/>
  <c r="CB102" i="3"/>
  <c r="CB103" i="3"/>
  <c r="CB104" i="3"/>
  <c r="CB105" i="3"/>
  <c r="CB106" i="3"/>
  <c r="CB107" i="3"/>
  <c r="CB108" i="3"/>
  <c r="CB109" i="3"/>
  <c r="CB110" i="3"/>
  <c r="CB111" i="3"/>
  <c r="CB112" i="3"/>
  <c r="CB113" i="3"/>
  <c r="CB114" i="3"/>
  <c r="CB115" i="3"/>
  <c r="CB116" i="3"/>
  <c r="CB117" i="3"/>
  <c r="CB118" i="3"/>
  <c r="CB119" i="3"/>
  <c r="CB120" i="3"/>
  <c r="CB121" i="3"/>
  <c r="CB122" i="3"/>
  <c r="CB123" i="3"/>
  <c r="CB124" i="3"/>
  <c r="CB125" i="3"/>
  <c r="CB126" i="3"/>
  <c r="CB127" i="3"/>
  <c r="CB128" i="3"/>
  <c r="CB129" i="3"/>
  <c r="CB130" i="3"/>
  <c r="CB131" i="3"/>
  <c r="CB132" i="3"/>
  <c r="CB133" i="3"/>
  <c r="CB134" i="3"/>
  <c r="CB135" i="3"/>
  <c r="CB136" i="3"/>
  <c r="CB137" i="3"/>
  <c r="CB138" i="3"/>
  <c r="CB139" i="3"/>
  <c r="CB140" i="3"/>
  <c r="CB141" i="3"/>
  <c r="CB142" i="3"/>
  <c r="CB143" i="3"/>
  <c r="CB144" i="3"/>
  <c r="CB145" i="3"/>
  <c r="CB146" i="3"/>
  <c r="CB147" i="3"/>
  <c r="CB148" i="3"/>
  <c r="CB149" i="3"/>
  <c r="CB150" i="3"/>
  <c r="CB151" i="3"/>
  <c r="CB152" i="3"/>
  <c r="CB153" i="3"/>
  <c r="CB154" i="3"/>
  <c r="CB155" i="3"/>
  <c r="CB156" i="3"/>
  <c r="CB158" i="3"/>
  <c r="CB159" i="3"/>
  <c r="CB160" i="3"/>
  <c r="CB161" i="3"/>
  <c r="CB162" i="3"/>
  <c r="CB163" i="3"/>
  <c r="CB164" i="3"/>
  <c r="CB165" i="3"/>
  <c r="CB166" i="3"/>
  <c r="CB167" i="3"/>
  <c r="CB168" i="3"/>
  <c r="CB169" i="3"/>
  <c r="CB170" i="3"/>
  <c r="CB171" i="3"/>
  <c r="CB172" i="3"/>
  <c r="CB173" i="3"/>
  <c r="CB174" i="3"/>
  <c r="CB175" i="3"/>
  <c r="CB176" i="3"/>
  <c r="CB177" i="3"/>
  <c r="CB178" i="3"/>
  <c r="CB179" i="3"/>
  <c r="CB180" i="3"/>
  <c r="CB181" i="3"/>
  <c r="CB182" i="3"/>
  <c r="CB183" i="3"/>
  <c r="CB184" i="3"/>
  <c r="CB185" i="3"/>
  <c r="CB186" i="3"/>
  <c r="CB187" i="3"/>
  <c r="CB188" i="3"/>
  <c r="CB189" i="3"/>
  <c r="CB190" i="3"/>
  <c r="CB191" i="3"/>
  <c r="CB192" i="3"/>
  <c r="CB193" i="3"/>
  <c r="CB194" i="3"/>
  <c r="CB195" i="3"/>
  <c r="CB196" i="3"/>
  <c r="CB197" i="3"/>
  <c r="CB198" i="3"/>
  <c r="CB199" i="3"/>
  <c r="CB200" i="3"/>
  <c r="CB201" i="3"/>
  <c r="CB202" i="3"/>
  <c r="CB203" i="3"/>
  <c r="CB204" i="3"/>
  <c r="CB205" i="3"/>
  <c r="CB206" i="3"/>
  <c r="CB207" i="3"/>
  <c r="CB208" i="3"/>
  <c r="CB209" i="3"/>
  <c r="CB210" i="3"/>
  <c r="CB211" i="3"/>
  <c r="CB212" i="3"/>
  <c r="CB213" i="3"/>
  <c r="CB214" i="3"/>
  <c r="CB215" i="3"/>
  <c r="CB216" i="3"/>
  <c r="CB217" i="3"/>
  <c r="CB218" i="3"/>
  <c r="CB219" i="3"/>
  <c r="CB220" i="3"/>
  <c r="CB221" i="3"/>
  <c r="CB222" i="3"/>
  <c r="CB223" i="3"/>
  <c r="CB224" i="3"/>
  <c r="CB225" i="3"/>
  <c r="CB226" i="3"/>
  <c r="CB227" i="3"/>
  <c r="CB228" i="3"/>
  <c r="CB229" i="3"/>
  <c r="CB230" i="3"/>
  <c r="CB231" i="3"/>
  <c r="CB232" i="3"/>
  <c r="CB233" i="3"/>
  <c r="CB234" i="3"/>
  <c r="CB235" i="3"/>
  <c r="CB236" i="3"/>
  <c r="CB237" i="3"/>
  <c r="CB238" i="3"/>
  <c r="CB239" i="3"/>
  <c r="CB240" i="3"/>
  <c r="CB241" i="3"/>
  <c r="CB242" i="3"/>
  <c r="CB243" i="3"/>
  <c r="CB244" i="3"/>
  <c r="CB245" i="3"/>
  <c r="CB246" i="3"/>
  <c r="CB247" i="3"/>
  <c r="CB248" i="3"/>
  <c r="CB249" i="3"/>
  <c r="CB250" i="3"/>
  <c r="CB251" i="3"/>
  <c r="CB252" i="3"/>
  <c r="CB253" i="3"/>
  <c r="CB254" i="3"/>
  <c r="CB255" i="3"/>
  <c r="CB256" i="3"/>
  <c r="CB257" i="3"/>
  <c r="CB258" i="3"/>
  <c r="CB259" i="3"/>
  <c r="CB260" i="3"/>
  <c r="CB261" i="3"/>
  <c r="CB262" i="3"/>
  <c r="CB263" i="3"/>
  <c r="CB264" i="3"/>
  <c r="CB265" i="3"/>
  <c r="CB266" i="3"/>
  <c r="CB267" i="3"/>
  <c r="CB268" i="3"/>
  <c r="CB269" i="3"/>
  <c r="CB270" i="3"/>
  <c r="CB271" i="3"/>
  <c r="CB272" i="3"/>
  <c r="CB273" i="3"/>
  <c r="CB274" i="3"/>
  <c r="CB275" i="3"/>
  <c r="CB276" i="3"/>
  <c r="CB277" i="3"/>
  <c r="CB278" i="3"/>
  <c r="CB279" i="3"/>
  <c r="CB280" i="3"/>
  <c r="CB281" i="3"/>
  <c r="CB282" i="3"/>
  <c r="CB283" i="3"/>
  <c r="CB284" i="3"/>
  <c r="CB285" i="3"/>
  <c r="CB286" i="3"/>
  <c r="CB287" i="3"/>
  <c r="CB288" i="3"/>
  <c r="CB289" i="3"/>
  <c r="CB290" i="3"/>
  <c r="CB291" i="3"/>
  <c r="CB292" i="3"/>
  <c r="CB293" i="3"/>
  <c r="CB294" i="3"/>
  <c r="CB295" i="3"/>
  <c r="CB296" i="3"/>
  <c r="CB297" i="3"/>
  <c r="CB298" i="3"/>
  <c r="CB299" i="3"/>
  <c r="CB300" i="3"/>
  <c r="CB301" i="3"/>
  <c r="CB302" i="3"/>
  <c r="CB303" i="3"/>
  <c r="CB304" i="3"/>
  <c r="CB305" i="3"/>
  <c r="CB306" i="3"/>
  <c r="CB307" i="3"/>
  <c r="CB308" i="3"/>
  <c r="CB309" i="3"/>
  <c r="CB310" i="3"/>
  <c r="CB311" i="3"/>
  <c r="CB312" i="3"/>
  <c r="CB313" i="3"/>
  <c r="CB314" i="3"/>
  <c r="CB315" i="3"/>
  <c r="CB316" i="3"/>
  <c r="CB317" i="3"/>
  <c r="CB318" i="3"/>
  <c r="CB319" i="3"/>
  <c r="CB320" i="3"/>
  <c r="CB321" i="3"/>
  <c r="CB322" i="3"/>
  <c r="CB323" i="3"/>
  <c r="CB324" i="3"/>
  <c r="CB325" i="3"/>
  <c r="CB326" i="3"/>
  <c r="CB327" i="3"/>
  <c r="CB328" i="3"/>
  <c r="CB329" i="3"/>
  <c r="CB330" i="3"/>
  <c r="CB331" i="3"/>
  <c r="CB332" i="3"/>
  <c r="CB333" i="3"/>
  <c r="CB334" i="3"/>
  <c r="CB335" i="3"/>
  <c r="CB336" i="3"/>
  <c r="CB337" i="3"/>
  <c r="CB338" i="3"/>
  <c r="CB339" i="3"/>
  <c r="CB340" i="3"/>
  <c r="CB341" i="3"/>
  <c r="CB342" i="3"/>
  <c r="CB343" i="3"/>
  <c r="CB344" i="3"/>
  <c r="CB345" i="3"/>
  <c r="CB346" i="3"/>
  <c r="CB347" i="3"/>
  <c r="CB348" i="3"/>
  <c r="CB349" i="3"/>
  <c r="CB350" i="3"/>
  <c r="CB351" i="3"/>
  <c r="CB352" i="3"/>
  <c r="CB353" i="3"/>
  <c r="CB354" i="3"/>
  <c r="CB355" i="3"/>
  <c r="CB356" i="3"/>
  <c r="CB357" i="3"/>
  <c r="CB358" i="3"/>
  <c r="CB359" i="3"/>
  <c r="CB360" i="3"/>
  <c r="CB361" i="3"/>
  <c r="CB362" i="3"/>
  <c r="CB363" i="3"/>
  <c r="CB364" i="3"/>
  <c r="CB365" i="3"/>
  <c r="CB366" i="3"/>
  <c r="CB367" i="3"/>
  <c r="CB368" i="3"/>
  <c r="CB369" i="3"/>
  <c r="CB370" i="3"/>
  <c r="CB371" i="3"/>
  <c r="CB372" i="3"/>
  <c r="CB373" i="3"/>
  <c r="CB374" i="3"/>
  <c r="CB375" i="3"/>
  <c r="CB376" i="3"/>
  <c r="CB377" i="3"/>
  <c r="CB378" i="3"/>
  <c r="CB379" i="3"/>
  <c r="CB380" i="3"/>
  <c r="CB381" i="3"/>
  <c r="CB382" i="3"/>
  <c r="CB383" i="3"/>
  <c r="CB384" i="3"/>
  <c r="CB385" i="3"/>
  <c r="CB386" i="3"/>
  <c r="CB387" i="3"/>
  <c r="CB388" i="3"/>
  <c r="CB389" i="3"/>
  <c r="CB390" i="3"/>
  <c r="CB391" i="3"/>
  <c r="CB392" i="3"/>
  <c r="CB393" i="3"/>
  <c r="CB394" i="3"/>
  <c r="CB395" i="3"/>
  <c r="CB396" i="3"/>
  <c r="CB397" i="3"/>
  <c r="CB398" i="3"/>
  <c r="CB399" i="3"/>
  <c r="CB400" i="3"/>
  <c r="CB401" i="3"/>
  <c r="CB402" i="3"/>
  <c r="CB403" i="3"/>
  <c r="CB404" i="3"/>
  <c r="CB405" i="3"/>
  <c r="CB406" i="3"/>
  <c r="CB407" i="3"/>
  <c r="CB408" i="3"/>
  <c r="CB409" i="3"/>
  <c r="CB410" i="3"/>
  <c r="CB411" i="3"/>
  <c r="CB412" i="3"/>
  <c r="CB413" i="3"/>
  <c r="CB414" i="3"/>
  <c r="CB415" i="3"/>
  <c r="CB416" i="3"/>
  <c r="CB417" i="3"/>
  <c r="CB418" i="3"/>
  <c r="CB419" i="3"/>
  <c r="CB420" i="3"/>
  <c r="CB421" i="3"/>
  <c r="CB422" i="3"/>
  <c r="CB423" i="3"/>
  <c r="CB424" i="3"/>
  <c r="CB425" i="3"/>
  <c r="CB426" i="3"/>
  <c r="CB427" i="3"/>
  <c r="CB428" i="3"/>
  <c r="CB429" i="3"/>
  <c r="CB430" i="3"/>
  <c r="CB431" i="3"/>
  <c r="CB432" i="3"/>
  <c r="CB433" i="3"/>
  <c r="CB434" i="3"/>
  <c r="CB435" i="3"/>
  <c r="CB436" i="3"/>
  <c r="CB437" i="3"/>
  <c r="CB438" i="3"/>
  <c r="CB439" i="3"/>
  <c r="CB440" i="3"/>
  <c r="CB441" i="3"/>
  <c r="CB442" i="3"/>
  <c r="CB443" i="3"/>
  <c r="CB444" i="3"/>
  <c r="CB445" i="3"/>
  <c r="CB446" i="3"/>
  <c r="CB447" i="3"/>
  <c r="CB448" i="3"/>
  <c r="CB449" i="3"/>
  <c r="CB450" i="3"/>
  <c r="CB451" i="3"/>
  <c r="CB452" i="3"/>
  <c r="CB453" i="3"/>
  <c r="CB454" i="3"/>
  <c r="CB455" i="3"/>
  <c r="CB456" i="3"/>
  <c r="CB457" i="3"/>
  <c r="CB458" i="3"/>
  <c r="CB459" i="3"/>
  <c r="CB460" i="3"/>
  <c r="CB461" i="3"/>
  <c r="CB462" i="3"/>
  <c r="CB463" i="3"/>
  <c r="CB464" i="3"/>
  <c r="CB465" i="3"/>
  <c r="CB466" i="3"/>
  <c r="CB467" i="3"/>
  <c r="CB468" i="3"/>
  <c r="CB469" i="3"/>
  <c r="CB470" i="3"/>
  <c r="CB471" i="3"/>
  <c r="CB472" i="3"/>
  <c r="CB473" i="3"/>
  <c r="CB474" i="3"/>
  <c r="CB475" i="3"/>
  <c r="CB476" i="3"/>
  <c r="CB477" i="3"/>
  <c r="CB478" i="3"/>
  <c r="CB479" i="3"/>
  <c r="CB480" i="3"/>
  <c r="CB481" i="3"/>
  <c r="CB482" i="3"/>
  <c r="CB483" i="3"/>
  <c r="CB484" i="3"/>
  <c r="CB485" i="3"/>
  <c r="CB486" i="3"/>
  <c r="CB487" i="3"/>
  <c r="CB488" i="3"/>
  <c r="CB489" i="3"/>
  <c r="CB490" i="3"/>
  <c r="CB491" i="3"/>
  <c r="CB492" i="3"/>
  <c r="CB493" i="3"/>
  <c r="CB494" i="3"/>
  <c r="CB495" i="3"/>
  <c r="CB496" i="3"/>
  <c r="CB497" i="3"/>
  <c r="CB498" i="3"/>
  <c r="CB499" i="3"/>
  <c r="CB500" i="3"/>
  <c r="CB501" i="3"/>
  <c r="CB502" i="3"/>
  <c r="CB503" i="3"/>
  <c r="CB504" i="3"/>
  <c r="CB505" i="3"/>
  <c r="CB506" i="3"/>
  <c r="CB507" i="3"/>
  <c r="CB508" i="3"/>
  <c r="CB509" i="3"/>
  <c r="CB510" i="3"/>
  <c r="CB511" i="3"/>
  <c r="CB512" i="3"/>
  <c r="CB513" i="3"/>
  <c r="CB514" i="3"/>
  <c r="CB515" i="3"/>
  <c r="CB516" i="3"/>
  <c r="CB517" i="3"/>
  <c r="CB518" i="3"/>
  <c r="CB519" i="3"/>
  <c r="CB520" i="3"/>
  <c r="CB521" i="3"/>
  <c r="CB522" i="3"/>
  <c r="CB523" i="3"/>
  <c r="CB4" i="3"/>
  <c r="BN157" i="3"/>
  <c r="BN723" i="3" s="1"/>
  <c r="BO157" i="3"/>
  <c r="BO723" i="3" s="1"/>
  <c r="BO725" i="3"/>
  <c r="BO764" i="3" s="1"/>
  <c r="BP725" i="3"/>
  <c r="BP764" i="3" s="1"/>
  <c r="BQ725" i="3"/>
  <c r="BQ764" i="3" s="1"/>
  <c r="BR725" i="3"/>
  <c r="BR764" i="3" s="1"/>
  <c r="BS725" i="3"/>
  <c r="BS764" i="3" s="1"/>
  <c r="BT725" i="3"/>
  <c r="BU725" i="3"/>
  <c r="BU764" i="3" s="1"/>
  <c r="BV725" i="3"/>
  <c r="BW725" i="3"/>
  <c r="BW764" i="3" s="1"/>
  <c r="BX725" i="3"/>
  <c r="BX764" i="3" s="1"/>
  <c r="BY725" i="3"/>
  <c r="BY764" i="3" s="1"/>
  <c r="BZ725" i="3"/>
  <c r="BZ764" i="3" s="1"/>
  <c r="CA725" i="3"/>
  <c r="CA764" i="3" s="1"/>
  <c r="BP724" i="3"/>
  <c r="BQ724" i="3"/>
  <c r="BQ763" i="3" s="1"/>
  <c r="BR724" i="3"/>
  <c r="BR763" i="3" s="1"/>
  <c r="BS724" i="3"/>
  <c r="BS763" i="3" s="1"/>
  <c r="BT724" i="3"/>
  <c r="BT763" i="3" s="1"/>
  <c r="BU724" i="3"/>
  <c r="BU763" i="3" s="1"/>
  <c r="BV724" i="3"/>
  <c r="BV763" i="3" s="1"/>
  <c r="BW724" i="3"/>
  <c r="BX724" i="3"/>
  <c r="BY724" i="3"/>
  <c r="BY763" i="3" s="1"/>
  <c r="BZ724" i="3"/>
  <c r="BZ763" i="3" s="1"/>
  <c r="CA724" i="3"/>
  <c r="CA763" i="3" s="1"/>
  <c r="BP722" i="3"/>
  <c r="BQ722" i="3"/>
  <c r="BR722" i="3"/>
  <c r="BS722" i="3"/>
  <c r="BT722" i="3"/>
  <c r="BU722" i="3"/>
  <c r="BV722" i="3"/>
  <c r="BW722" i="3"/>
  <c r="BX722" i="3"/>
  <c r="BY722" i="3"/>
  <c r="BZ722" i="3"/>
  <c r="CA722" i="3"/>
  <c r="CA721" i="3"/>
  <c r="BZ721" i="3"/>
  <c r="BY721" i="3"/>
  <c r="BX721" i="3"/>
  <c r="BW721" i="3"/>
  <c r="BV721" i="3"/>
  <c r="BU721" i="3"/>
  <c r="BT721" i="3"/>
  <c r="BS721" i="3"/>
  <c r="BR721" i="3"/>
  <c r="BQ721" i="3"/>
  <c r="BP721" i="3"/>
  <c r="BW763" i="3" l="1"/>
  <c r="CB731" i="3"/>
  <c r="BX763" i="3"/>
  <c r="BP763" i="3"/>
  <c r="BT764" i="3"/>
  <c r="CB765" i="3"/>
  <c r="CB775" i="3"/>
  <c r="CB794" i="3"/>
  <c r="CB782" i="3"/>
  <c r="CB774" i="3"/>
  <c r="CB766" i="3"/>
  <c r="CB783" i="3"/>
  <c r="CB793" i="3"/>
  <c r="CB792" i="3"/>
  <c r="CB787" i="3"/>
  <c r="CB779" i="3"/>
  <c r="CB771" i="3"/>
  <c r="CB767" i="3"/>
  <c r="CB791" i="3"/>
  <c r="CB795" i="3"/>
  <c r="CB784" i="3"/>
  <c r="CB776" i="3"/>
  <c r="CB768" i="3"/>
  <c r="BO796" i="3"/>
  <c r="CB796" i="3" s="1"/>
  <c r="CB760" i="3"/>
  <c r="CB734" i="3"/>
  <c r="CB758" i="3"/>
  <c r="CB750" i="3"/>
  <c r="CB742" i="3"/>
  <c r="CB735" i="3"/>
  <c r="BN790" i="3"/>
  <c r="CB790" i="3" s="1"/>
  <c r="CB759" i="3"/>
  <c r="CB755" i="3"/>
  <c r="CB751" i="3"/>
  <c r="CB747" i="3"/>
  <c r="CB743" i="3"/>
  <c r="CB739" i="3"/>
  <c r="BN789" i="3"/>
  <c r="CB789" i="3" s="1"/>
  <c r="BN781" i="3"/>
  <c r="CB781" i="3" s="1"/>
  <c r="BN773" i="3"/>
  <c r="CB773" i="3" s="1"/>
  <c r="CB754" i="3"/>
  <c r="CB746" i="3"/>
  <c r="CB738" i="3"/>
  <c r="BN788" i="3"/>
  <c r="CB788" i="3" s="1"/>
  <c r="BN780" i="3"/>
  <c r="CB780" i="3" s="1"/>
  <c r="BN772" i="3"/>
  <c r="CB772" i="3" s="1"/>
  <c r="CB756" i="3"/>
  <c r="CB752" i="3"/>
  <c r="CB748" i="3"/>
  <c r="CB744" i="3"/>
  <c r="CB740" i="3"/>
  <c r="CB736" i="3"/>
  <c r="BN786" i="3"/>
  <c r="CB786" i="3" s="1"/>
  <c r="BN778" i="3"/>
  <c r="CB778" i="3" s="1"/>
  <c r="BN770" i="3"/>
  <c r="CB770" i="3" s="1"/>
  <c r="CB757" i="3"/>
  <c r="CB753" i="3"/>
  <c r="CB749" i="3"/>
  <c r="CB745" i="3"/>
  <c r="CB741" i="3"/>
  <c r="CB737" i="3"/>
  <c r="BN785" i="3"/>
  <c r="CB785" i="3" s="1"/>
  <c r="BN777" i="3"/>
  <c r="CB777" i="3" s="1"/>
  <c r="BN769" i="3"/>
  <c r="CB769" i="3" s="1"/>
  <c r="BN764" i="3"/>
  <c r="CB764" i="3" s="1"/>
  <c r="CB157" i="3"/>
  <c r="CB727" i="3"/>
  <c r="CB726" i="3"/>
  <c r="CB730" i="3"/>
  <c r="CB729" i="3"/>
  <c r="CB728" i="3"/>
  <c r="CB725" i="3"/>
  <c r="CI158" i="3"/>
  <c r="BO531" i="3"/>
  <c r="BO733" i="3" s="1"/>
  <c r="CB733" i="3" s="1"/>
  <c r="BN724" i="3" l="1"/>
  <c r="BN763" i="3" s="1"/>
  <c r="BP1" i="3"/>
  <c r="BQ1" i="3"/>
  <c r="BR1" i="3"/>
  <c r="BS1" i="3"/>
  <c r="BT1" i="3"/>
  <c r="BU1" i="3"/>
  <c r="BV1" i="3"/>
  <c r="BW1" i="3"/>
  <c r="BX1" i="3"/>
  <c r="BY1" i="3"/>
  <c r="BZ1" i="3"/>
  <c r="CA1" i="3"/>
  <c r="BN1" i="3"/>
  <c r="BO1" i="3" l="1"/>
  <c r="BO724" i="3"/>
  <c r="BN721" i="3"/>
  <c r="BN722" i="3"/>
  <c r="BO722" i="3"/>
  <c r="BO721" i="3"/>
  <c r="CI714" i="3"/>
  <c r="B714" i="3" s="1"/>
  <c r="CI715" i="3"/>
  <c r="B715" i="3" s="1"/>
  <c r="CI716" i="3"/>
  <c r="CI717" i="3"/>
  <c r="CI706" i="3"/>
  <c r="B706" i="3" s="1"/>
  <c r="CI707" i="3"/>
  <c r="B707" i="3" s="1"/>
  <c r="CI708" i="3"/>
  <c r="B708" i="3" s="1"/>
  <c r="CI709" i="3"/>
  <c r="B709" i="3" s="1"/>
  <c r="CI710" i="3"/>
  <c r="B710" i="3" s="1"/>
  <c r="CI711" i="3"/>
  <c r="B711" i="3" s="1"/>
  <c r="CB714" i="3"/>
  <c r="C714" i="3"/>
  <c r="CB706" i="3"/>
  <c r="C706" i="3"/>
  <c r="BO720" i="3"/>
  <c r="BP720" i="3"/>
  <c r="BQ720" i="3"/>
  <c r="BR720" i="3"/>
  <c r="BS720" i="3"/>
  <c r="BT720" i="3"/>
  <c r="BU720" i="3"/>
  <c r="BV720" i="3"/>
  <c r="BW720" i="3"/>
  <c r="BX720" i="3"/>
  <c r="BY720" i="3"/>
  <c r="BZ720" i="3"/>
  <c r="CA720" i="3"/>
  <c r="BN720" i="3"/>
  <c r="BO719" i="3"/>
  <c r="BP719" i="3"/>
  <c r="BQ719" i="3"/>
  <c r="BR719" i="3"/>
  <c r="BS719" i="3"/>
  <c r="BT719" i="3"/>
  <c r="BU719" i="3"/>
  <c r="BV719" i="3"/>
  <c r="BW719" i="3"/>
  <c r="BX719" i="3"/>
  <c r="BY719" i="3"/>
  <c r="BZ719" i="3"/>
  <c r="CA719" i="3"/>
  <c r="BN719" i="3"/>
  <c r="BO732" i="3"/>
  <c r="BP732" i="3"/>
  <c r="BQ732" i="3"/>
  <c r="BR732" i="3"/>
  <c r="BS732" i="3"/>
  <c r="BT732" i="3"/>
  <c r="BU732" i="3"/>
  <c r="BV732" i="3"/>
  <c r="BW732" i="3"/>
  <c r="BX732" i="3"/>
  <c r="BY732" i="3"/>
  <c r="BZ732" i="3"/>
  <c r="CA732" i="3"/>
  <c r="BM732" i="3"/>
  <c r="CI718" i="3"/>
  <c r="B718" i="3" s="1"/>
  <c r="B716" i="3"/>
  <c r="B717" i="3"/>
  <c r="CI713" i="3"/>
  <c r="B713" i="3" s="1"/>
  <c r="CI712" i="3"/>
  <c r="B712" i="3" s="1"/>
  <c r="CI696" i="3"/>
  <c r="B696" i="3" s="1"/>
  <c r="CI697" i="3"/>
  <c r="B697" i="3" s="1"/>
  <c r="CI698" i="3"/>
  <c r="B698" i="3" s="1"/>
  <c r="CI699" i="3"/>
  <c r="B699" i="3" s="1"/>
  <c r="CI700" i="3"/>
  <c r="B700" i="3" s="1"/>
  <c r="CI701" i="3"/>
  <c r="B701" i="3" s="1"/>
  <c r="CI702" i="3"/>
  <c r="B702" i="3" s="1"/>
  <c r="CI703" i="3"/>
  <c r="B703" i="3" s="1"/>
  <c r="CI704" i="3"/>
  <c r="B704" i="3" s="1"/>
  <c r="CI705" i="3"/>
  <c r="B705" i="3" s="1"/>
  <c r="CI695" i="3"/>
  <c r="B695" i="3" s="1"/>
  <c r="CI694" i="3"/>
  <c r="B694" i="3" s="1"/>
  <c r="CI693" i="3"/>
  <c r="B693" i="3" s="1"/>
  <c r="CI692" i="3"/>
  <c r="B692" i="3" s="1"/>
  <c r="CI691" i="3"/>
  <c r="B691" i="3" s="1"/>
  <c r="CI690" i="3"/>
  <c r="B690" i="3" s="1"/>
  <c r="CI526" i="3"/>
  <c r="B526" i="3" s="1"/>
  <c r="CI527" i="3"/>
  <c r="B527" i="3" s="1"/>
  <c r="CI528" i="3"/>
  <c r="B528" i="3" s="1"/>
  <c r="CI529" i="3"/>
  <c r="B529" i="3" s="1"/>
  <c r="CI530" i="3"/>
  <c r="B530" i="3" s="1"/>
  <c r="CI531" i="3"/>
  <c r="B531" i="3" s="1"/>
  <c r="CI532" i="3"/>
  <c r="B532" i="3" s="1"/>
  <c r="CI533" i="3"/>
  <c r="B533" i="3" s="1"/>
  <c r="CI534" i="3"/>
  <c r="B534" i="3" s="1"/>
  <c r="CI535" i="3"/>
  <c r="B535" i="3" s="1"/>
  <c r="CI536" i="3"/>
  <c r="B536" i="3" s="1"/>
  <c r="CI537" i="3"/>
  <c r="B537" i="3" s="1"/>
  <c r="CI538" i="3"/>
  <c r="B538" i="3" s="1"/>
  <c r="CI539" i="3"/>
  <c r="B539" i="3" s="1"/>
  <c r="CI540" i="3"/>
  <c r="B540" i="3" s="1"/>
  <c r="CI541" i="3"/>
  <c r="B541" i="3" s="1"/>
  <c r="CI542" i="3"/>
  <c r="B542" i="3" s="1"/>
  <c r="CI543" i="3"/>
  <c r="B543" i="3" s="1"/>
  <c r="CI544" i="3"/>
  <c r="B544" i="3" s="1"/>
  <c r="CI545" i="3"/>
  <c r="B545" i="3" s="1"/>
  <c r="CI546" i="3"/>
  <c r="B546" i="3" s="1"/>
  <c r="CI547" i="3"/>
  <c r="B547" i="3" s="1"/>
  <c r="CI548" i="3"/>
  <c r="B548" i="3" s="1"/>
  <c r="CI549" i="3"/>
  <c r="B549" i="3" s="1"/>
  <c r="CI550" i="3"/>
  <c r="B550" i="3" s="1"/>
  <c r="CI551" i="3"/>
  <c r="B551" i="3" s="1"/>
  <c r="CI552" i="3"/>
  <c r="B552" i="3" s="1"/>
  <c r="CI553" i="3"/>
  <c r="B553" i="3" s="1"/>
  <c r="CI554" i="3"/>
  <c r="B554" i="3" s="1"/>
  <c r="CI555" i="3"/>
  <c r="B555" i="3" s="1"/>
  <c r="CI556" i="3"/>
  <c r="B556" i="3" s="1"/>
  <c r="CI557" i="3"/>
  <c r="B557" i="3" s="1"/>
  <c r="CI558" i="3"/>
  <c r="B558" i="3" s="1"/>
  <c r="CI559" i="3"/>
  <c r="B559" i="3" s="1"/>
  <c r="CI560" i="3"/>
  <c r="B560" i="3" s="1"/>
  <c r="CI561" i="3"/>
  <c r="B561" i="3" s="1"/>
  <c r="CI562" i="3"/>
  <c r="B562" i="3" s="1"/>
  <c r="CI563" i="3"/>
  <c r="B563" i="3" s="1"/>
  <c r="CI564" i="3"/>
  <c r="B564" i="3" s="1"/>
  <c r="CI565" i="3"/>
  <c r="B565" i="3" s="1"/>
  <c r="CI566" i="3"/>
  <c r="B566" i="3" s="1"/>
  <c r="CI567" i="3"/>
  <c r="B567" i="3" s="1"/>
  <c r="CI568" i="3"/>
  <c r="B568" i="3" s="1"/>
  <c r="CI569" i="3"/>
  <c r="B569" i="3" s="1"/>
  <c r="CI570" i="3"/>
  <c r="B570" i="3" s="1"/>
  <c r="CI571" i="3"/>
  <c r="B571" i="3" s="1"/>
  <c r="CI572" i="3"/>
  <c r="B572" i="3" s="1"/>
  <c r="CI573" i="3"/>
  <c r="B573" i="3" s="1"/>
  <c r="CI574" i="3"/>
  <c r="B574" i="3" s="1"/>
  <c r="CI575" i="3"/>
  <c r="B575" i="3" s="1"/>
  <c r="CI576" i="3"/>
  <c r="B576" i="3" s="1"/>
  <c r="CI577" i="3"/>
  <c r="B577" i="3" s="1"/>
  <c r="CI578" i="3"/>
  <c r="B578" i="3" s="1"/>
  <c r="CI579" i="3"/>
  <c r="B579" i="3" s="1"/>
  <c r="CI580" i="3"/>
  <c r="B580" i="3" s="1"/>
  <c r="CI581" i="3"/>
  <c r="B581" i="3" s="1"/>
  <c r="CI582" i="3"/>
  <c r="B582" i="3" s="1"/>
  <c r="CI583" i="3"/>
  <c r="B583" i="3" s="1"/>
  <c r="CI584" i="3"/>
  <c r="B584" i="3" s="1"/>
  <c r="CI585" i="3"/>
  <c r="B585" i="3" s="1"/>
  <c r="CI586" i="3"/>
  <c r="B586" i="3" s="1"/>
  <c r="CI587" i="3"/>
  <c r="B587" i="3" s="1"/>
  <c r="CI588" i="3"/>
  <c r="B588" i="3" s="1"/>
  <c r="CI589" i="3"/>
  <c r="B589" i="3" s="1"/>
  <c r="CI590" i="3"/>
  <c r="B590" i="3" s="1"/>
  <c r="CI591" i="3"/>
  <c r="B591" i="3" s="1"/>
  <c r="CI592" i="3"/>
  <c r="B592" i="3" s="1"/>
  <c r="CI593" i="3"/>
  <c r="B593" i="3" s="1"/>
  <c r="CI594" i="3"/>
  <c r="B594" i="3" s="1"/>
  <c r="CI595" i="3"/>
  <c r="B595" i="3" s="1"/>
  <c r="CI596" i="3"/>
  <c r="B596" i="3" s="1"/>
  <c r="CI597" i="3"/>
  <c r="B597" i="3" s="1"/>
  <c r="CI598" i="3"/>
  <c r="B598" i="3" s="1"/>
  <c r="CI599" i="3"/>
  <c r="B599" i="3" s="1"/>
  <c r="CI600" i="3"/>
  <c r="B600" i="3" s="1"/>
  <c r="CI601" i="3"/>
  <c r="B601" i="3" s="1"/>
  <c r="CI602" i="3"/>
  <c r="B602" i="3" s="1"/>
  <c r="CI603" i="3"/>
  <c r="B603" i="3" s="1"/>
  <c r="CI604" i="3"/>
  <c r="B604" i="3" s="1"/>
  <c r="CI605" i="3"/>
  <c r="B605" i="3" s="1"/>
  <c r="CI606" i="3"/>
  <c r="B606" i="3" s="1"/>
  <c r="CI607" i="3"/>
  <c r="B607" i="3" s="1"/>
  <c r="CI608" i="3"/>
  <c r="B608" i="3" s="1"/>
  <c r="CI609" i="3"/>
  <c r="B609" i="3" s="1"/>
  <c r="CI610" i="3"/>
  <c r="B610" i="3" s="1"/>
  <c r="CI611" i="3"/>
  <c r="B611" i="3" s="1"/>
  <c r="CI612" i="3"/>
  <c r="B612" i="3" s="1"/>
  <c r="CI613" i="3"/>
  <c r="B613" i="3" s="1"/>
  <c r="CI614" i="3"/>
  <c r="B614" i="3" s="1"/>
  <c r="CI615" i="3"/>
  <c r="B615" i="3" s="1"/>
  <c r="CI616" i="3"/>
  <c r="B616" i="3" s="1"/>
  <c r="CI617" i="3"/>
  <c r="B617" i="3" s="1"/>
  <c r="CI618" i="3"/>
  <c r="B618" i="3" s="1"/>
  <c r="CI619" i="3"/>
  <c r="B619" i="3" s="1"/>
  <c r="CI620" i="3"/>
  <c r="B620" i="3" s="1"/>
  <c r="CI621" i="3"/>
  <c r="B621" i="3" s="1"/>
  <c r="CI622" i="3"/>
  <c r="B622" i="3" s="1"/>
  <c r="CI623" i="3"/>
  <c r="B623" i="3" s="1"/>
  <c r="CI624" i="3"/>
  <c r="B624" i="3" s="1"/>
  <c r="CI625" i="3"/>
  <c r="B625" i="3" s="1"/>
  <c r="CI626" i="3"/>
  <c r="B626" i="3" s="1"/>
  <c r="CI627" i="3"/>
  <c r="B627" i="3" s="1"/>
  <c r="CI628" i="3"/>
  <c r="B628" i="3" s="1"/>
  <c r="CI629" i="3"/>
  <c r="B629" i="3" s="1"/>
  <c r="CI630" i="3"/>
  <c r="B630" i="3" s="1"/>
  <c r="CI631" i="3"/>
  <c r="B631" i="3" s="1"/>
  <c r="CI632" i="3"/>
  <c r="B632" i="3" s="1"/>
  <c r="CI633" i="3"/>
  <c r="B633" i="3" s="1"/>
  <c r="CI634" i="3"/>
  <c r="B634" i="3" s="1"/>
  <c r="CI635" i="3"/>
  <c r="B635" i="3" s="1"/>
  <c r="CI636" i="3"/>
  <c r="B636" i="3" s="1"/>
  <c r="CI637" i="3"/>
  <c r="B637" i="3" s="1"/>
  <c r="CI638" i="3"/>
  <c r="B638" i="3" s="1"/>
  <c r="CI639" i="3"/>
  <c r="B639" i="3" s="1"/>
  <c r="CI640" i="3"/>
  <c r="B640" i="3" s="1"/>
  <c r="CI641" i="3"/>
  <c r="B641" i="3" s="1"/>
  <c r="CI642" i="3"/>
  <c r="B642" i="3" s="1"/>
  <c r="CI643" i="3"/>
  <c r="B643" i="3" s="1"/>
  <c r="CI644" i="3"/>
  <c r="B644" i="3" s="1"/>
  <c r="CI645" i="3"/>
  <c r="B645" i="3" s="1"/>
  <c r="CI646" i="3"/>
  <c r="B646" i="3" s="1"/>
  <c r="CI647" i="3"/>
  <c r="B647" i="3" s="1"/>
  <c r="CI648" i="3"/>
  <c r="B648" i="3" s="1"/>
  <c r="CI649" i="3"/>
  <c r="B649" i="3" s="1"/>
  <c r="CI650" i="3"/>
  <c r="B650" i="3" s="1"/>
  <c r="CI651" i="3"/>
  <c r="B651" i="3" s="1"/>
  <c r="CI652" i="3"/>
  <c r="B652" i="3" s="1"/>
  <c r="CI653" i="3"/>
  <c r="B653" i="3" s="1"/>
  <c r="CI654" i="3"/>
  <c r="B654" i="3" s="1"/>
  <c r="CI655" i="3"/>
  <c r="B655" i="3" s="1"/>
  <c r="CI656" i="3"/>
  <c r="B656" i="3" s="1"/>
  <c r="CI657" i="3"/>
  <c r="B657" i="3" s="1"/>
  <c r="CI658" i="3"/>
  <c r="B658" i="3" s="1"/>
  <c r="CI659" i="3"/>
  <c r="B659" i="3" s="1"/>
  <c r="CI660" i="3"/>
  <c r="B660" i="3" s="1"/>
  <c r="CI661" i="3"/>
  <c r="B661" i="3" s="1"/>
  <c r="CI662" i="3"/>
  <c r="B662" i="3" s="1"/>
  <c r="CI663" i="3"/>
  <c r="B663" i="3" s="1"/>
  <c r="CI664" i="3"/>
  <c r="B664" i="3" s="1"/>
  <c r="CI665" i="3"/>
  <c r="B665" i="3" s="1"/>
  <c r="CI666" i="3"/>
  <c r="B666" i="3" s="1"/>
  <c r="CI667" i="3"/>
  <c r="B667" i="3" s="1"/>
  <c r="CI668" i="3"/>
  <c r="B668" i="3" s="1"/>
  <c r="CI669" i="3"/>
  <c r="B669" i="3" s="1"/>
  <c r="CI670" i="3"/>
  <c r="B670" i="3" s="1"/>
  <c r="CI671" i="3"/>
  <c r="B671" i="3" s="1"/>
  <c r="CI672" i="3"/>
  <c r="B672" i="3" s="1"/>
  <c r="CI673" i="3"/>
  <c r="B673" i="3" s="1"/>
  <c r="CI674" i="3"/>
  <c r="B674" i="3" s="1"/>
  <c r="CI675" i="3"/>
  <c r="B675" i="3" s="1"/>
  <c r="CI676" i="3"/>
  <c r="B676" i="3" s="1"/>
  <c r="CI677" i="3"/>
  <c r="B677" i="3" s="1"/>
  <c r="CI678" i="3"/>
  <c r="B678" i="3" s="1"/>
  <c r="CI679" i="3"/>
  <c r="B679" i="3" s="1"/>
  <c r="CI680" i="3"/>
  <c r="B680" i="3" s="1"/>
  <c r="CI681" i="3"/>
  <c r="B681" i="3" s="1"/>
  <c r="CI682" i="3"/>
  <c r="B682" i="3" s="1"/>
  <c r="CI683" i="3"/>
  <c r="B683" i="3" s="1"/>
  <c r="CI684" i="3"/>
  <c r="B684" i="3" s="1"/>
  <c r="CI685" i="3"/>
  <c r="B685" i="3" s="1"/>
  <c r="CI686" i="3"/>
  <c r="B686" i="3" s="1"/>
  <c r="CI687" i="3"/>
  <c r="B687" i="3" s="1"/>
  <c r="CI688" i="3"/>
  <c r="B688" i="3" s="1"/>
  <c r="CI689" i="3"/>
  <c r="B689" i="3" s="1"/>
  <c r="CB718" i="3"/>
  <c r="CB717" i="3"/>
  <c r="CB716" i="3"/>
  <c r="CB715" i="3"/>
  <c r="CB713" i="3"/>
  <c r="CB712" i="3"/>
  <c r="CB711" i="3"/>
  <c r="CB710" i="3"/>
  <c r="CB709" i="3"/>
  <c r="CB708" i="3"/>
  <c r="CB707" i="3"/>
  <c r="CB705" i="3"/>
  <c r="CB704" i="3"/>
  <c r="CB703" i="3"/>
  <c r="CB702" i="3"/>
  <c r="CB701" i="3"/>
  <c r="CB700" i="3"/>
  <c r="CB699" i="3"/>
  <c r="CB698" i="3"/>
  <c r="CB697" i="3"/>
  <c r="CB696" i="3"/>
  <c r="CB695" i="3"/>
  <c r="CB694" i="3"/>
  <c r="CB693" i="3"/>
  <c r="CB692" i="3"/>
  <c r="CB691" i="3"/>
  <c r="CB690" i="3"/>
  <c r="CB689" i="3"/>
  <c r="CB688" i="3"/>
  <c r="CB687" i="3"/>
  <c r="CB686" i="3"/>
  <c r="CB685" i="3"/>
  <c r="CB684" i="3"/>
  <c r="CB683" i="3"/>
  <c r="CB682" i="3"/>
  <c r="CB681" i="3"/>
  <c r="CB680" i="3"/>
  <c r="CB679" i="3"/>
  <c r="CB678" i="3"/>
  <c r="CB677" i="3"/>
  <c r="CB676" i="3"/>
  <c r="CB675" i="3"/>
  <c r="CB674" i="3"/>
  <c r="CB673" i="3"/>
  <c r="CB672" i="3"/>
  <c r="CB671" i="3"/>
  <c r="CB670" i="3"/>
  <c r="CB669" i="3"/>
  <c r="CB668" i="3"/>
  <c r="CB667" i="3"/>
  <c r="CB666" i="3"/>
  <c r="CB665" i="3"/>
  <c r="CB664" i="3"/>
  <c r="CB663" i="3"/>
  <c r="CB662" i="3"/>
  <c r="CB661" i="3"/>
  <c r="CB660" i="3"/>
  <c r="CB659" i="3"/>
  <c r="CB658" i="3"/>
  <c r="CB657" i="3"/>
  <c r="CB656" i="3"/>
  <c r="CB655" i="3"/>
  <c r="CB654" i="3"/>
  <c r="CB653" i="3"/>
  <c r="CB652" i="3"/>
  <c r="CB651" i="3"/>
  <c r="CB650" i="3"/>
  <c r="CB649" i="3"/>
  <c r="CB648" i="3"/>
  <c r="CB647" i="3"/>
  <c r="CB646" i="3"/>
  <c r="CB645" i="3"/>
  <c r="CB644" i="3"/>
  <c r="CB643" i="3"/>
  <c r="CB642" i="3"/>
  <c r="CB641" i="3"/>
  <c r="CB640" i="3"/>
  <c r="CB639" i="3"/>
  <c r="CB638" i="3"/>
  <c r="CB637" i="3"/>
  <c r="CB636" i="3"/>
  <c r="CB635" i="3"/>
  <c r="CB634" i="3"/>
  <c r="CB633" i="3"/>
  <c r="CB632" i="3"/>
  <c r="CB631" i="3"/>
  <c r="CB630" i="3"/>
  <c r="CB629" i="3"/>
  <c r="CB628" i="3"/>
  <c r="CB627" i="3"/>
  <c r="CB626" i="3"/>
  <c r="CB625" i="3"/>
  <c r="CB624" i="3"/>
  <c r="CB623" i="3"/>
  <c r="CB622" i="3"/>
  <c r="CB621" i="3"/>
  <c r="CB620" i="3"/>
  <c r="CB619" i="3"/>
  <c r="CB618" i="3"/>
  <c r="CB617" i="3"/>
  <c r="CB616" i="3"/>
  <c r="CB615" i="3"/>
  <c r="CB614" i="3"/>
  <c r="CB613" i="3"/>
  <c r="CB612" i="3"/>
  <c r="CB611" i="3"/>
  <c r="CB610" i="3"/>
  <c r="CB609" i="3"/>
  <c r="CB608" i="3"/>
  <c r="CB607" i="3"/>
  <c r="CB606" i="3"/>
  <c r="CB605" i="3"/>
  <c r="CB604" i="3"/>
  <c r="CB603" i="3"/>
  <c r="CB602" i="3"/>
  <c r="CB601" i="3"/>
  <c r="CB600" i="3"/>
  <c r="CB599" i="3"/>
  <c r="CB598" i="3"/>
  <c r="CB597" i="3"/>
  <c r="CB596" i="3"/>
  <c r="CB595" i="3"/>
  <c r="CB594" i="3"/>
  <c r="CB593" i="3"/>
  <c r="CB592" i="3"/>
  <c r="CB591" i="3"/>
  <c r="CB590" i="3"/>
  <c r="CB589" i="3"/>
  <c r="CB588" i="3"/>
  <c r="CB587" i="3"/>
  <c r="CB586" i="3"/>
  <c r="CB585" i="3"/>
  <c r="CB584" i="3"/>
  <c r="CB583" i="3"/>
  <c r="CB582" i="3"/>
  <c r="CB581" i="3"/>
  <c r="CB580" i="3"/>
  <c r="CB579" i="3"/>
  <c r="CB578" i="3"/>
  <c r="CB577" i="3"/>
  <c r="CB576" i="3"/>
  <c r="CB575" i="3"/>
  <c r="CB574" i="3"/>
  <c r="CB573" i="3"/>
  <c r="CB572" i="3"/>
  <c r="CB571" i="3"/>
  <c r="CB570" i="3"/>
  <c r="CB569" i="3"/>
  <c r="CB568" i="3"/>
  <c r="CB567" i="3"/>
  <c r="CB566" i="3"/>
  <c r="CB565" i="3"/>
  <c r="CB564" i="3"/>
  <c r="CB563" i="3"/>
  <c r="CB562" i="3"/>
  <c r="CB561" i="3"/>
  <c r="CB560" i="3"/>
  <c r="CB559" i="3"/>
  <c r="CB558" i="3"/>
  <c r="CB557" i="3"/>
  <c r="CB556" i="3"/>
  <c r="CB555" i="3"/>
  <c r="CB554" i="3"/>
  <c r="CB553" i="3"/>
  <c r="CB552" i="3"/>
  <c r="CB551" i="3"/>
  <c r="CB550" i="3"/>
  <c r="CB549" i="3"/>
  <c r="CB548" i="3"/>
  <c r="CB547" i="3"/>
  <c r="CB546" i="3"/>
  <c r="CB545" i="3"/>
  <c r="CB544" i="3"/>
  <c r="CB543" i="3"/>
  <c r="CB542" i="3"/>
  <c r="CB541" i="3"/>
  <c r="CB540" i="3"/>
  <c r="CB539" i="3"/>
  <c r="CB538" i="3"/>
  <c r="CB537" i="3"/>
  <c r="CB536" i="3"/>
  <c r="CB535" i="3"/>
  <c r="CB534" i="3"/>
  <c r="CB533" i="3"/>
  <c r="CB532" i="3"/>
  <c r="CB531" i="3"/>
  <c r="CB530" i="3"/>
  <c r="CB529" i="3"/>
  <c r="CB528" i="3"/>
  <c r="CB527" i="3"/>
  <c r="CB526" i="3"/>
  <c r="CB525" i="3"/>
  <c r="C707" i="3"/>
  <c r="C708" i="3"/>
  <c r="C709" i="3"/>
  <c r="C710" i="3"/>
  <c r="C711" i="3"/>
  <c r="C713" i="3"/>
  <c r="C715" i="3"/>
  <c r="C716" i="3"/>
  <c r="C712" i="3"/>
  <c r="C690" i="3"/>
  <c r="C691" i="3"/>
  <c r="C692" i="3"/>
  <c r="C693" i="3"/>
  <c r="C694" i="3"/>
  <c r="CI525" i="3"/>
  <c r="B525" i="3" s="1"/>
  <c r="C705" i="3"/>
  <c r="C704" i="3"/>
  <c r="C703" i="3"/>
  <c r="C702" i="3"/>
  <c r="C701" i="3"/>
  <c r="C700" i="3"/>
  <c r="C699" i="3"/>
  <c r="C698" i="3"/>
  <c r="C697" i="3"/>
  <c r="C696" i="3"/>
  <c r="C695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68" i="3"/>
  <c r="CI523" i="3"/>
  <c r="B523" i="3" s="1"/>
  <c r="CI5" i="3"/>
  <c r="B5" i="3" s="1"/>
  <c r="CI6" i="3"/>
  <c r="B6" i="3" s="1"/>
  <c r="CI7" i="3"/>
  <c r="B7" i="3" s="1"/>
  <c r="CI8" i="3"/>
  <c r="B8" i="3" s="1"/>
  <c r="CI9" i="3"/>
  <c r="B9" i="3" s="1"/>
  <c r="CI10" i="3"/>
  <c r="B10" i="3" s="1"/>
  <c r="CI11" i="3"/>
  <c r="B11" i="3" s="1"/>
  <c r="CI12" i="3"/>
  <c r="B12" i="3" s="1"/>
  <c r="CI13" i="3"/>
  <c r="B13" i="3" s="1"/>
  <c r="CI14" i="3"/>
  <c r="B14" i="3" s="1"/>
  <c r="CI15" i="3"/>
  <c r="B15" i="3" s="1"/>
  <c r="CI16" i="3"/>
  <c r="B16" i="3" s="1"/>
  <c r="CI17" i="3"/>
  <c r="B17" i="3" s="1"/>
  <c r="CI18" i="3"/>
  <c r="B18" i="3" s="1"/>
  <c r="CI19" i="3"/>
  <c r="B19" i="3" s="1"/>
  <c r="CI20" i="3"/>
  <c r="B20" i="3" s="1"/>
  <c r="CI21" i="3"/>
  <c r="B21" i="3" s="1"/>
  <c r="CI22" i="3"/>
  <c r="B22" i="3" s="1"/>
  <c r="CI23" i="3"/>
  <c r="B23" i="3" s="1"/>
  <c r="CI24" i="3"/>
  <c r="B24" i="3" s="1"/>
  <c r="CI25" i="3"/>
  <c r="B25" i="3" s="1"/>
  <c r="CI26" i="3"/>
  <c r="B26" i="3" s="1"/>
  <c r="CI27" i="3"/>
  <c r="B27" i="3" s="1"/>
  <c r="CI28" i="3"/>
  <c r="B28" i="3" s="1"/>
  <c r="CI29" i="3"/>
  <c r="B29" i="3" s="1"/>
  <c r="CI30" i="3"/>
  <c r="B30" i="3" s="1"/>
  <c r="CI31" i="3"/>
  <c r="B31" i="3" s="1"/>
  <c r="CI32" i="3"/>
  <c r="B32" i="3" s="1"/>
  <c r="CI33" i="3"/>
  <c r="B33" i="3" s="1"/>
  <c r="CI34" i="3"/>
  <c r="B34" i="3" s="1"/>
  <c r="CI35" i="3"/>
  <c r="B35" i="3" s="1"/>
  <c r="CI36" i="3"/>
  <c r="B36" i="3" s="1"/>
  <c r="CI37" i="3"/>
  <c r="B37" i="3" s="1"/>
  <c r="CI38" i="3"/>
  <c r="B38" i="3" s="1"/>
  <c r="CI39" i="3"/>
  <c r="B39" i="3" s="1"/>
  <c r="CI40" i="3"/>
  <c r="B40" i="3" s="1"/>
  <c r="CI41" i="3"/>
  <c r="B41" i="3" s="1"/>
  <c r="CI42" i="3"/>
  <c r="B42" i="3" s="1"/>
  <c r="CI43" i="3"/>
  <c r="B43" i="3" s="1"/>
  <c r="CI44" i="3"/>
  <c r="B44" i="3" s="1"/>
  <c r="CI45" i="3"/>
  <c r="B45" i="3" s="1"/>
  <c r="CI46" i="3"/>
  <c r="B46" i="3" s="1"/>
  <c r="CI47" i="3"/>
  <c r="B47" i="3" s="1"/>
  <c r="CI48" i="3"/>
  <c r="B48" i="3" s="1"/>
  <c r="CI49" i="3"/>
  <c r="B49" i="3" s="1"/>
  <c r="CI50" i="3"/>
  <c r="B50" i="3" s="1"/>
  <c r="CI51" i="3"/>
  <c r="B51" i="3" s="1"/>
  <c r="CI52" i="3"/>
  <c r="B52" i="3" s="1"/>
  <c r="CI53" i="3"/>
  <c r="B53" i="3" s="1"/>
  <c r="CI54" i="3"/>
  <c r="B54" i="3" s="1"/>
  <c r="CI55" i="3"/>
  <c r="B55" i="3" s="1"/>
  <c r="CI56" i="3"/>
  <c r="B56" i="3" s="1"/>
  <c r="CI57" i="3"/>
  <c r="B57" i="3" s="1"/>
  <c r="CI58" i="3"/>
  <c r="B58" i="3" s="1"/>
  <c r="CI59" i="3"/>
  <c r="B59" i="3" s="1"/>
  <c r="CI60" i="3"/>
  <c r="B60" i="3" s="1"/>
  <c r="CI61" i="3"/>
  <c r="B61" i="3" s="1"/>
  <c r="CI62" i="3"/>
  <c r="B62" i="3" s="1"/>
  <c r="CI63" i="3"/>
  <c r="B63" i="3" s="1"/>
  <c r="CI64" i="3"/>
  <c r="B64" i="3" s="1"/>
  <c r="CI65" i="3"/>
  <c r="B65" i="3" s="1"/>
  <c r="CI66" i="3"/>
  <c r="B66" i="3" s="1"/>
  <c r="CI67" i="3"/>
  <c r="B67" i="3" s="1"/>
  <c r="CI68" i="3"/>
  <c r="B68" i="3" s="1"/>
  <c r="CI69" i="3"/>
  <c r="B69" i="3" s="1"/>
  <c r="CI70" i="3"/>
  <c r="B70" i="3" s="1"/>
  <c r="CI71" i="3"/>
  <c r="B71" i="3" s="1"/>
  <c r="CI72" i="3"/>
  <c r="B72" i="3" s="1"/>
  <c r="CI73" i="3"/>
  <c r="B73" i="3" s="1"/>
  <c r="CI74" i="3"/>
  <c r="B74" i="3" s="1"/>
  <c r="CI75" i="3"/>
  <c r="B75" i="3" s="1"/>
  <c r="CI76" i="3"/>
  <c r="B76" i="3" s="1"/>
  <c r="CI77" i="3"/>
  <c r="B77" i="3" s="1"/>
  <c r="CI78" i="3"/>
  <c r="B78" i="3" s="1"/>
  <c r="CI79" i="3"/>
  <c r="B79" i="3" s="1"/>
  <c r="CI80" i="3"/>
  <c r="B80" i="3" s="1"/>
  <c r="CI81" i="3"/>
  <c r="B81" i="3" s="1"/>
  <c r="CI82" i="3"/>
  <c r="B82" i="3" s="1"/>
  <c r="CI83" i="3"/>
  <c r="B83" i="3" s="1"/>
  <c r="CI84" i="3"/>
  <c r="B84" i="3" s="1"/>
  <c r="CI85" i="3"/>
  <c r="B85" i="3" s="1"/>
  <c r="CI86" i="3"/>
  <c r="B86" i="3" s="1"/>
  <c r="CI87" i="3"/>
  <c r="B87" i="3" s="1"/>
  <c r="CI88" i="3"/>
  <c r="B88" i="3" s="1"/>
  <c r="CI89" i="3"/>
  <c r="B89" i="3" s="1"/>
  <c r="CI90" i="3"/>
  <c r="B90" i="3" s="1"/>
  <c r="CI91" i="3"/>
  <c r="B91" i="3" s="1"/>
  <c r="CI92" i="3"/>
  <c r="B92" i="3" s="1"/>
  <c r="CI93" i="3"/>
  <c r="B93" i="3" s="1"/>
  <c r="CI94" i="3"/>
  <c r="B94" i="3" s="1"/>
  <c r="CI95" i="3"/>
  <c r="B95" i="3" s="1"/>
  <c r="CI96" i="3"/>
  <c r="B96" i="3" s="1"/>
  <c r="CI97" i="3"/>
  <c r="B97" i="3" s="1"/>
  <c r="CI98" i="3"/>
  <c r="B98" i="3" s="1"/>
  <c r="CI99" i="3"/>
  <c r="B99" i="3" s="1"/>
  <c r="CI100" i="3"/>
  <c r="B100" i="3" s="1"/>
  <c r="CI101" i="3"/>
  <c r="B101" i="3" s="1"/>
  <c r="CI102" i="3"/>
  <c r="B102" i="3" s="1"/>
  <c r="CI103" i="3"/>
  <c r="B103" i="3" s="1"/>
  <c r="CI376" i="3"/>
  <c r="B376" i="3" s="1"/>
  <c r="CI377" i="3"/>
  <c r="B377" i="3" s="1"/>
  <c r="CI378" i="3"/>
  <c r="B378" i="3" s="1"/>
  <c r="CI379" i="3"/>
  <c r="B379" i="3" s="1"/>
  <c r="CI380" i="3"/>
  <c r="B380" i="3" s="1"/>
  <c r="CI381" i="3"/>
  <c r="B381" i="3" s="1"/>
  <c r="CI382" i="3"/>
  <c r="B382" i="3" s="1"/>
  <c r="CI383" i="3"/>
  <c r="B383" i="3" s="1"/>
  <c r="CI384" i="3"/>
  <c r="B384" i="3" s="1"/>
  <c r="CI385" i="3"/>
  <c r="B385" i="3" s="1"/>
  <c r="CI386" i="3"/>
  <c r="B386" i="3" s="1"/>
  <c r="CI387" i="3"/>
  <c r="B387" i="3" s="1"/>
  <c r="CI388" i="3"/>
  <c r="B388" i="3" s="1"/>
  <c r="CI389" i="3"/>
  <c r="B389" i="3" s="1"/>
  <c r="CI390" i="3"/>
  <c r="B390" i="3" s="1"/>
  <c r="CI391" i="3"/>
  <c r="B391" i="3" s="1"/>
  <c r="CI392" i="3"/>
  <c r="B392" i="3" s="1"/>
  <c r="CI393" i="3"/>
  <c r="B393" i="3" s="1"/>
  <c r="CI394" i="3"/>
  <c r="B394" i="3" s="1"/>
  <c r="CI395" i="3"/>
  <c r="B395" i="3" s="1"/>
  <c r="CI396" i="3"/>
  <c r="B396" i="3" s="1"/>
  <c r="CI397" i="3"/>
  <c r="B397" i="3" s="1"/>
  <c r="CI398" i="3"/>
  <c r="B398" i="3" s="1"/>
  <c r="CI399" i="3"/>
  <c r="B399" i="3" s="1"/>
  <c r="CI400" i="3"/>
  <c r="B400" i="3" s="1"/>
  <c r="CI401" i="3"/>
  <c r="B401" i="3" s="1"/>
  <c r="CI402" i="3"/>
  <c r="B402" i="3" s="1"/>
  <c r="CI403" i="3"/>
  <c r="B403" i="3" s="1"/>
  <c r="CI404" i="3"/>
  <c r="B404" i="3" s="1"/>
  <c r="CI405" i="3"/>
  <c r="B405" i="3" s="1"/>
  <c r="CI406" i="3"/>
  <c r="B406" i="3" s="1"/>
  <c r="CI407" i="3"/>
  <c r="B407" i="3" s="1"/>
  <c r="CI408" i="3"/>
  <c r="B408" i="3" s="1"/>
  <c r="CI409" i="3"/>
  <c r="B409" i="3" s="1"/>
  <c r="CI410" i="3"/>
  <c r="B410" i="3" s="1"/>
  <c r="CI411" i="3"/>
  <c r="B411" i="3" s="1"/>
  <c r="CI412" i="3"/>
  <c r="B412" i="3" s="1"/>
  <c r="CI413" i="3"/>
  <c r="B413" i="3" s="1"/>
  <c r="CI414" i="3"/>
  <c r="B414" i="3" s="1"/>
  <c r="CI415" i="3"/>
  <c r="B415" i="3" s="1"/>
  <c r="CI416" i="3"/>
  <c r="B416" i="3" s="1"/>
  <c r="CI417" i="3"/>
  <c r="B417" i="3" s="1"/>
  <c r="CI418" i="3"/>
  <c r="B418" i="3" s="1"/>
  <c r="CI419" i="3"/>
  <c r="B419" i="3" s="1"/>
  <c r="CI420" i="3"/>
  <c r="B420" i="3" s="1"/>
  <c r="CI421" i="3"/>
  <c r="B421" i="3" s="1"/>
  <c r="CI422" i="3"/>
  <c r="B422" i="3" s="1"/>
  <c r="CI423" i="3"/>
  <c r="B423" i="3" s="1"/>
  <c r="CI424" i="3"/>
  <c r="B424" i="3" s="1"/>
  <c r="CI425" i="3"/>
  <c r="B425" i="3" s="1"/>
  <c r="CI426" i="3"/>
  <c r="B426" i="3" s="1"/>
  <c r="CI427" i="3"/>
  <c r="B427" i="3" s="1"/>
  <c r="CI428" i="3"/>
  <c r="B428" i="3" s="1"/>
  <c r="CI429" i="3"/>
  <c r="B429" i="3" s="1"/>
  <c r="CI430" i="3"/>
  <c r="B430" i="3" s="1"/>
  <c r="CI431" i="3"/>
  <c r="B431" i="3" s="1"/>
  <c r="CI432" i="3"/>
  <c r="B432" i="3" s="1"/>
  <c r="CI433" i="3"/>
  <c r="B433" i="3" s="1"/>
  <c r="CI434" i="3"/>
  <c r="B434" i="3" s="1"/>
  <c r="CI435" i="3"/>
  <c r="B435" i="3" s="1"/>
  <c r="CI436" i="3"/>
  <c r="B436" i="3" s="1"/>
  <c r="CI437" i="3"/>
  <c r="B437" i="3" s="1"/>
  <c r="CI438" i="3"/>
  <c r="B438" i="3" s="1"/>
  <c r="CI439" i="3"/>
  <c r="B439" i="3" s="1"/>
  <c r="CI440" i="3"/>
  <c r="B440" i="3" s="1"/>
  <c r="CI441" i="3"/>
  <c r="B441" i="3" s="1"/>
  <c r="CI442" i="3"/>
  <c r="B442" i="3" s="1"/>
  <c r="CI443" i="3"/>
  <c r="B443" i="3" s="1"/>
  <c r="CI444" i="3"/>
  <c r="B444" i="3" s="1"/>
  <c r="CI445" i="3"/>
  <c r="B445" i="3" s="1"/>
  <c r="CI446" i="3"/>
  <c r="B446" i="3" s="1"/>
  <c r="CI447" i="3"/>
  <c r="B447" i="3" s="1"/>
  <c r="CI448" i="3"/>
  <c r="B448" i="3" s="1"/>
  <c r="CI449" i="3"/>
  <c r="B449" i="3" s="1"/>
  <c r="CI450" i="3"/>
  <c r="B450" i="3" s="1"/>
  <c r="CI451" i="3"/>
  <c r="B451" i="3" s="1"/>
  <c r="CI452" i="3"/>
  <c r="B452" i="3" s="1"/>
  <c r="CI453" i="3"/>
  <c r="B453" i="3" s="1"/>
  <c r="CI454" i="3"/>
  <c r="B454" i="3" s="1"/>
  <c r="CI455" i="3"/>
  <c r="B455" i="3" s="1"/>
  <c r="CI456" i="3"/>
  <c r="B456" i="3" s="1"/>
  <c r="CI457" i="3"/>
  <c r="B457" i="3" s="1"/>
  <c r="CI458" i="3"/>
  <c r="B458" i="3" s="1"/>
  <c r="CI459" i="3"/>
  <c r="B459" i="3" s="1"/>
  <c r="CI460" i="3"/>
  <c r="B460" i="3" s="1"/>
  <c r="CI461" i="3"/>
  <c r="B461" i="3" s="1"/>
  <c r="CI462" i="3"/>
  <c r="B462" i="3" s="1"/>
  <c r="CI463" i="3"/>
  <c r="B463" i="3" s="1"/>
  <c r="CI464" i="3"/>
  <c r="B464" i="3" s="1"/>
  <c r="CI465" i="3"/>
  <c r="B465" i="3" s="1"/>
  <c r="CI466" i="3"/>
  <c r="B466" i="3" s="1"/>
  <c r="CI467" i="3"/>
  <c r="B467" i="3" s="1"/>
  <c r="CI468" i="3"/>
  <c r="B468" i="3" s="1"/>
  <c r="CI469" i="3"/>
  <c r="B469" i="3" s="1"/>
  <c r="CI470" i="3"/>
  <c r="B470" i="3" s="1"/>
  <c r="CI471" i="3"/>
  <c r="B471" i="3" s="1"/>
  <c r="CI472" i="3"/>
  <c r="B472" i="3" s="1"/>
  <c r="CI473" i="3"/>
  <c r="B473" i="3" s="1"/>
  <c r="CI474" i="3"/>
  <c r="B474" i="3" s="1"/>
  <c r="CI475" i="3"/>
  <c r="B475" i="3" s="1"/>
  <c r="CI476" i="3"/>
  <c r="B476" i="3" s="1"/>
  <c r="CI477" i="3"/>
  <c r="B477" i="3" s="1"/>
  <c r="CI478" i="3"/>
  <c r="B478" i="3" s="1"/>
  <c r="CI479" i="3"/>
  <c r="B479" i="3" s="1"/>
  <c r="CI480" i="3"/>
  <c r="B480" i="3" s="1"/>
  <c r="CI481" i="3"/>
  <c r="B481" i="3" s="1"/>
  <c r="CI482" i="3"/>
  <c r="B482" i="3" s="1"/>
  <c r="CI483" i="3"/>
  <c r="B483" i="3" s="1"/>
  <c r="CI484" i="3"/>
  <c r="B484" i="3" s="1"/>
  <c r="CI485" i="3"/>
  <c r="B485" i="3" s="1"/>
  <c r="CI486" i="3"/>
  <c r="B486" i="3" s="1"/>
  <c r="CI487" i="3"/>
  <c r="B487" i="3" s="1"/>
  <c r="CI488" i="3"/>
  <c r="B488" i="3" s="1"/>
  <c r="CI489" i="3"/>
  <c r="B489" i="3" s="1"/>
  <c r="CI490" i="3"/>
  <c r="B490" i="3" s="1"/>
  <c r="CI491" i="3"/>
  <c r="B491" i="3" s="1"/>
  <c r="CI492" i="3"/>
  <c r="B492" i="3" s="1"/>
  <c r="CI493" i="3"/>
  <c r="B493" i="3" s="1"/>
  <c r="CI494" i="3"/>
  <c r="B494" i="3" s="1"/>
  <c r="CI495" i="3"/>
  <c r="B495" i="3" s="1"/>
  <c r="CI496" i="3"/>
  <c r="B496" i="3" s="1"/>
  <c r="CI497" i="3"/>
  <c r="B497" i="3" s="1"/>
  <c r="CI498" i="3"/>
  <c r="B498" i="3" s="1"/>
  <c r="CI499" i="3"/>
  <c r="B499" i="3" s="1"/>
  <c r="CI500" i="3"/>
  <c r="B500" i="3" s="1"/>
  <c r="CI501" i="3"/>
  <c r="B501" i="3" s="1"/>
  <c r="CI502" i="3"/>
  <c r="B502" i="3" s="1"/>
  <c r="CI503" i="3"/>
  <c r="B503" i="3" s="1"/>
  <c r="CI504" i="3"/>
  <c r="B504" i="3" s="1"/>
  <c r="CI505" i="3"/>
  <c r="B505" i="3" s="1"/>
  <c r="CI506" i="3"/>
  <c r="B506" i="3" s="1"/>
  <c r="CI507" i="3"/>
  <c r="B507" i="3" s="1"/>
  <c r="CI508" i="3"/>
  <c r="B508" i="3" s="1"/>
  <c r="CI509" i="3"/>
  <c r="B509" i="3" s="1"/>
  <c r="CI510" i="3"/>
  <c r="B510" i="3" s="1"/>
  <c r="CI511" i="3"/>
  <c r="B511" i="3" s="1"/>
  <c r="CI512" i="3"/>
  <c r="B512" i="3" s="1"/>
  <c r="CI513" i="3"/>
  <c r="B513" i="3" s="1"/>
  <c r="CI514" i="3"/>
  <c r="B514" i="3" s="1"/>
  <c r="CI515" i="3"/>
  <c r="B515" i="3" s="1"/>
  <c r="CI516" i="3"/>
  <c r="B516" i="3" s="1"/>
  <c r="CI517" i="3"/>
  <c r="B517" i="3" s="1"/>
  <c r="CI518" i="3"/>
  <c r="B518" i="3" s="1"/>
  <c r="CI519" i="3"/>
  <c r="B519" i="3" s="1"/>
  <c r="CI520" i="3"/>
  <c r="B520" i="3" s="1"/>
  <c r="CI521" i="3"/>
  <c r="B521" i="3" s="1"/>
  <c r="CI320" i="3"/>
  <c r="B320" i="3" s="1"/>
  <c r="CI321" i="3"/>
  <c r="B321" i="3" s="1"/>
  <c r="CI322" i="3"/>
  <c r="B322" i="3" s="1"/>
  <c r="CI323" i="3"/>
  <c r="B323" i="3" s="1"/>
  <c r="CI324" i="3"/>
  <c r="B324" i="3" s="1"/>
  <c r="CI325" i="3"/>
  <c r="B325" i="3" s="1"/>
  <c r="CI326" i="3"/>
  <c r="B326" i="3" s="1"/>
  <c r="CI327" i="3"/>
  <c r="B327" i="3" s="1"/>
  <c r="CI328" i="3"/>
  <c r="B328" i="3" s="1"/>
  <c r="CI329" i="3"/>
  <c r="B329" i="3" s="1"/>
  <c r="CI330" i="3"/>
  <c r="B330" i="3" s="1"/>
  <c r="CI331" i="3"/>
  <c r="B331" i="3" s="1"/>
  <c r="CI332" i="3"/>
  <c r="B332" i="3" s="1"/>
  <c r="CI333" i="3"/>
  <c r="B333" i="3" s="1"/>
  <c r="CI306" i="3"/>
  <c r="B306" i="3" s="1"/>
  <c r="CI307" i="3"/>
  <c r="B307" i="3" s="1"/>
  <c r="CI308" i="3"/>
  <c r="B308" i="3" s="1"/>
  <c r="CI309" i="3"/>
  <c r="B309" i="3" s="1"/>
  <c r="CI310" i="3"/>
  <c r="B310" i="3" s="1"/>
  <c r="CI311" i="3"/>
  <c r="B311" i="3" s="1"/>
  <c r="CI312" i="3"/>
  <c r="B312" i="3" s="1"/>
  <c r="CI313" i="3"/>
  <c r="B313" i="3" s="1"/>
  <c r="CI314" i="3"/>
  <c r="B314" i="3" s="1"/>
  <c r="CI315" i="3"/>
  <c r="B315" i="3" s="1"/>
  <c r="CI316" i="3"/>
  <c r="B316" i="3" s="1"/>
  <c r="CI317" i="3"/>
  <c r="B317" i="3" s="1"/>
  <c r="CI318" i="3"/>
  <c r="B318" i="3" s="1"/>
  <c r="CI319" i="3"/>
  <c r="B319" i="3" s="1"/>
  <c r="CI362" i="3"/>
  <c r="B362" i="3" s="1"/>
  <c r="CI363" i="3"/>
  <c r="B363" i="3" s="1"/>
  <c r="CI364" i="3"/>
  <c r="B364" i="3" s="1"/>
  <c r="CI365" i="3"/>
  <c r="B365" i="3" s="1"/>
  <c r="CI366" i="3"/>
  <c r="B366" i="3" s="1"/>
  <c r="CI367" i="3"/>
  <c r="B367" i="3" s="1"/>
  <c r="CI368" i="3"/>
  <c r="B368" i="3" s="1"/>
  <c r="CI369" i="3"/>
  <c r="B369" i="3" s="1"/>
  <c r="CI370" i="3"/>
  <c r="B370" i="3" s="1"/>
  <c r="CI371" i="3"/>
  <c r="B371" i="3" s="1"/>
  <c r="CI372" i="3"/>
  <c r="B372" i="3" s="1"/>
  <c r="CI373" i="3"/>
  <c r="B373" i="3" s="1"/>
  <c r="CI374" i="3"/>
  <c r="B374" i="3" s="1"/>
  <c r="CI375" i="3"/>
  <c r="B375" i="3" s="1"/>
  <c r="CI334" i="3"/>
  <c r="B334" i="3" s="1"/>
  <c r="CI335" i="3"/>
  <c r="B335" i="3" s="1"/>
  <c r="CI336" i="3"/>
  <c r="B336" i="3" s="1"/>
  <c r="CI337" i="3"/>
  <c r="B337" i="3" s="1"/>
  <c r="CI338" i="3"/>
  <c r="B338" i="3" s="1"/>
  <c r="CI339" i="3"/>
  <c r="B339" i="3" s="1"/>
  <c r="CI340" i="3"/>
  <c r="B340" i="3" s="1"/>
  <c r="CI341" i="3"/>
  <c r="B341" i="3" s="1"/>
  <c r="CI342" i="3"/>
  <c r="B342" i="3" s="1"/>
  <c r="CI343" i="3"/>
  <c r="B343" i="3" s="1"/>
  <c r="CI344" i="3"/>
  <c r="B344" i="3" s="1"/>
  <c r="CI345" i="3"/>
  <c r="B345" i="3" s="1"/>
  <c r="CI346" i="3"/>
  <c r="B346" i="3" s="1"/>
  <c r="CI347" i="3"/>
  <c r="B347" i="3" s="1"/>
  <c r="CI348" i="3"/>
  <c r="B348" i="3" s="1"/>
  <c r="CI349" i="3"/>
  <c r="B349" i="3" s="1"/>
  <c r="CI350" i="3"/>
  <c r="B350" i="3" s="1"/>
  <c r="CI351" i="3"/>
  <c r="B351" i="3" s="1"/>
  <c r="CI352" i="3"/>
  <c r="B352" i="3" s="1"/>
  <c r="CI353" i="3"/>
  <c r="B353" i="3" s="1"/>
  <c r="CI354" i="3"/>
  <c r="B354" i="3" s="1"/>
  <c r="CI355" i="3"/>
  <c r="B355" i="3" s="1"/>
  <c r="CI356" i="3"/>
  <c r="B356" i="3" s="1"/>
  <c r="CI357" i="3"/>
  <c r="B357" i="3" s="1"/>
  <c r="CI358" i="3"/>
  <c r="B358" i="3" s="1"/>
  <c r="CI359" i="3"/>
  <c r="B359" i="3" s="1"/>
  <c r="CI360" i="3"/>
  <c r="B360" i="3" s="1"/>
  <c r="CI361" i="3"/>
  <c r="B361" i="3" s="1"/>
  <c r="CI522" i="3"/>
  <c r="B522" i="3" s="1"/>
  <c r="CI104" i="3"/>
  <c r="B104" i="3" s="1"/>
  <c r="CI105" i="3"/>
  <c r="B105" i="3" s="1"/>
  <c r="CI106" i="3"/>
  <c r="B106" i="3" s="1"/>
  <c r="CI107" i="3"/>
  <c r="B107" i="3" s="1"/>
  <c r="CI108" i="3"/>
  <c r="B108" i="3" s="1"/>
  <c r="CI109" i="3"/>
  <c r="B109" i="3" s="1"/>
  <c r="CI110" i="3"/>
  <c r="B110" i="3" s="1"/>
  <c r="CI111" i="3"/>
  <c r="B111" i="3" s="1"/>
  <c r="CI112" i="3"/>
  <c r="B112" i="3" s="1"/>
  <c r="CI113" i="3"/>
  <c r="B113" i="3" s="1"/>
  <c r="CI114" i="3"/>
  <c r="B114" i="3" s="1"/>
  <c r="CI115" i="3"/>
  <c r="B115" i="3" s="1"/>
  <c r="CI116" i="3"/>
  <c r="B116" i="3" s="1"/>
  <c r="CI117" i="3"/>
  <c r="B117" i="3" s="1"/>
  <c r="CI118" i="3"/>
  <c r="B118" i="3" s="1"/>
  <c r="CI119" i="3"/>
  <c r="B119" i="3" s="1"/>
  <c r="CI120" i="3"/>
  <c r="B120" i="3" s="1"/>
  <c r="CI121" i="3"/>
  <c r="B121" i="3" s="1"/>
  <c r="CI122" i="3"/>
  <c r="B122" i="3" s="1"/>
  <c r="CI123" i="3"/>
  <c r="B123" i="3" s="1"/>
  <c r="CI124" i="3"/>
  <c r="B124" i="3" s="1"/>
  <c r="CI125" i="3"/>
  <c r="B125" i="3" s="1"/>
  <c r="CI126" i="3"/>
  <c r="B126" i="3" s="1"/>
  <c r="CI127" i="3"/>
  <c r="B127" i="3" s="1"/>
  <c r="CI128" i="3"/>
  <c r="B128" i="3" s="1"/>
  <c r="CI129" i="3"/>
  <c r="B129" i="3" s="1"/>
  <c r="CI130" i="3"/>
  <c r="B130" i="3" s="1"/>
  <c r="CI131" i="3"/>
  <c r="B131" i="3" s="1"/>
  <c r="CI132" i="3"/>
  <c r="B132" i="3" s="1"/>
  <c r="CI133" i="3"/>
  <c r="B133" i="3" s="1"/>
  <c r="CI134" i="3"/>
  <c r="B134" i="3" s="1"/>
  <c r="CI135" i="3"/>
  <c r="B135" i="3" s="1"/>
  <c r="CI136" i="3"/>
  <c r="B136" i="3" s="1"/>
  <c r="CI137" i="3"/>
  <c r="B137" i="3" s="1"/>
  <c r="CI138" i="3"/>
  <c r="B138" i="3" s="1"/>
  <c r="CI139" i="3"/>
  <c r="B139" i="3" s="1"/>
  <c r="CI140" i="3"/>
  <c r="B140" i="3" s="1"/>
  <c r="CI141" i="3"/>
  <c r="B141" i="3" s="1"/>
  <c r="CI142" i="3"/>
  <c r="B142" i="3" s="1"/>
  <c r="CI143" i="3"/>
  <c r="B143" i="3" s="1"/>
  <c r="CI144" i="3"/>
  <c r="B144" i="3" s="1"/>
  <c r="CI145" i="3"/>
  <c r="B145" i="3" s="1"/>
  <c r="CI146" i="3"/>
  <c r="B146" i="3" s="1"/>
  <c r="CI147" i="3"/>
  <c r="B147" i="3" s="1"/>
  <c r="CI148" i="3"/>
  <c r="B148" i="3" s="1"/>
  <c r="CI149" i="3"/>
  <c r="B149" i="3" s="1"/>
  <c r="CI150" i="3"/>
  <c r="B150" i="3" s="1"/>
  <c r="CI151" i="3"/>
  <c r="B151" i="3" s="1"/>
  <c r="CI152" i="3"/>
  <c r="B152" i="3" s="1"/>
  <c r="CI153" i="3"/>
  <c r="B153" i="3" s="1"/>
  <c r="CI154" i="3"/>
  <c r="B154" i="3" s="1"/>
  <c r="CI159" i="3"/>
  <c r="B159" i="3" s="1"/>
  <c r="CI160" i="3"/>
  <c r="B160" i="3" s="1"/>
  <c r="CI161" i="3"/>
  <c r="B161" i="3" s="1"/>
  <c r="CI162" i="3"/>
  <c r="B162" i="3" s="1"/>
  <c r="CI163" i="3"/>
  <c r="B163" i="3" s="1"/>
  <c r="CI164" i="3"/>
  <c r="B164" i="3" s="1"/>
  <c r="CI165" i="3"/>
  <c r="B165" i="3" s="1"/>
  <c r="CI166" i="3"/>
  <c r="B166" i="3" s="1"/>
  <c r="CI167" i="3"/>
  <c r="B167" i="3" s="1"/>
  <c r="CI168" i="3"/>
  <c r="B168" i="3" s="1"/>
  <c r="CI169" i="3"/>
  <c r="B169" i="3" s="1"/>
  <c r="CI170" i="3"/>
  <c r="B170" i="3" s="1"/>
  <c r="CI171" i="3"/>
  <c r="B171" i="3" s="1"/>
  <c r="CI172" i="3"/>
  <c r="B172" i="3" s="1"/>
  <c r="CI173" i="3"/>
  <c r="B173" i="3" s="1"/>
  <c r="CI174" i="3"/>
  <c r="B174" i="3" s="1"/>
  <c r="CI175" i="3"/>
  <c r="B175" i="3" s="1"/>
  <c r="CI176" i="3"/>
  <c r="B176" i="3" s="1"/>
  <c r="CI177" i="3"/>
  <c r="B177" i="3" s="1"/>
  <c r="CI178" i="3"/>
  <c r="B178" i="3" s="1"/>
  <c r="CI179" i="3"/>
  <c r="B179" i="3" s="1"/>
  <c r="CI180" i="3"/>
  <c r="B180" i="3" s="1"/>
  <c r="CI181" i="3"/>
  <c r="B181" i="3" s="1"/>
  <c r="CI182" i="3"/>
  <c r="B182" i="3" s="1"/>
  <c r="CI183" i="3"/>
  <c r="B183" i="3" s="1"/>
  <c r="CI184" i="3"/>
  <c r="B184" i="3" s="1"/>
  <c r="CI185" i="3"/>
  <c r="B185" i="3" s="1"/>
  <c r="CI186" i="3"/>
  <c r="B186" i="3" s="1"/>
  <c r="CI187" i="3"/>
  <c r="B187" i="3" s="1"/>
  <c r="CI188" i="3"/>
  <c r="B188" i="3" s="1"/>
  <c r="CI189" i="3"/>
  <c r="B189" i="3" s="1"/>
  <c r="CI190" i="3"/>
  <c r="B190" i="3" s="1"/>
  <c r="CI191" i="3"/>
  <c r="B191" i="3" s="1"/>
  <c r="CI192" i="3"/>
  <c r="B192" i="3" s="1"/>
  <c r="CI193" i="3"/>
  <c r="B193" i="3" s="1"/>
  <c r="CI194" i="3"/>
  <c r="B194" i="3" s="1"/>
  <c r="CI195" i="3"/>
  <c r="B195" i="3" s="1"/>
  <c r="CI196" i="3"/>
  <c r="B196" i="3" s="1"/>
  <c r="CI197" i="3"/>
  <c r="B197" i="3" s="1"/>
  <c r="CI198" i="3"/>
  <c r="B198" i="3" s="1"/>
  <c r="CI199" i="3"/>
  <c r="B199" i="3" s="1"/>
  <c r="CI200" i="3"/>
  <c r="B200" i="3" s="1"/>
  <c r="CI201" i="3"/>
  <c r="B201" i="3" s="1"/>
  <c r="CI202" i="3"/>
  <c r="B202" i="3" s="1"/>
  <c r="CI203" i="3"/>
  <c r="B203" i="3" s="1"/>
  <c r="CI204" i="3"/>
  <c r="B204" i="3" s="1"/>
  <c r="CI205" i="3"/>
  <c r="B205" i="3" s="1"/>
  <c r="CI206" i="3"/>
  <c r="B206" i="3" s="1"/>
  <c r="CI207" i="3"/>
  <c r="B207" i="3" s="1"/>
  <c r="CI208" i="3"/>
  <c r="B208" i="3" s="1"/>
  <c r="CI209" i="3"/>
  <c r="B209" i="3" s="1"/>
  <c r="CI210" i="3"/>
  <c r="B210" i="3" s="1"/>
  <c r="CI211" i="3"/>
  <c r="B211" i="3" s="1"/>
  <c r="CI212" i="3"/>
  <c r="B212" i="3" s="1"/>
  <c r="CI213" i="3"/>
  <c r="B213" i="3" s="1"/>
  <c r="CI214" i="3"/>
  <c r="B214" i="3" s="1"/>
  <c r="CI215" i="3"/>
  <c r="B215" i="3" s="1"/>
  <c r="CI216" i="3"/>
  <c r="B216" i="3" s="1"/>
  <c r="CI217" i="3"/>
  <c r="B217" i="3" s="1"/>
  <c r="CI218" i="3"/>
  <c r="B218" i="3" s="1"/>
  <c r="CI219" i="3"/>
  <c r="B219" i="3" s="1"/>
  <c r="CI220" i="3"/>
  <c r="B220" i="3" s="1"/>
  <c r="CI221" i="3"/>
  <c r="B221" i="3" s="1"/>
  <c r="CI222" i="3"/>
  <c r="B222" i="3" s="1"/>
  <c r="CI223" i="3"/>
  <c r="B223" i="3" s="1"/>
  <c r="CI224" i="3"/>
  <c r="B224" i="3" s="1"/>
  <c r="CI225" i="3"/>
  <c r="B225" i="3" s="1"/>
  <c r="CI226" i="3"/>
  <c r="B226" i="3" s="1"/>
  <c r="CI227" i="3"/>
  <c r="B227" i="3" s="1"/>
  <c r="CI228" i="3"/>
  <c r="B228" i="3" s="1"/>
  <c r="CI229" i="3"/>
  <c r="B229" i="3" s="1"/>
  <c r="CI230" i="3"/>
  <c r="B230" i="3" s="1"/>
  <c r="CI4" i="3"/>
  <c r="B4" i="3" s="1"/>
  <c r="CI156" i="3"/>
  <c r="B156" i="3" s="1"/>
  <c r="CI157" i="3"/>
  <c r="B157" i="3" s="1"/>
  <c r="CI155" i="3"/>
  <c r="B155" i="3" s="1"/>
  <c r="CI233" i="3"/>
  <c r="B233" i="3" s="1"/>
  <c r="CI234" i="3"/>
  <c r="B234" i="3" s="1"/>
  <c r="CI235" i="3"/>
  <c r="B235" i="3" s="1"/>
  <c r="CI236" i="3"/>
  <c r="B236" i="3" s="1"/>
  <c r="CI237" i="3"/>
  <c r="B237" i="3" s="1"/>
  <c r="CI238" i="3"/>
  <c r="B238" i="3" s="1"/>
  <c r="CI239" i="3"/>
  <c r="B239" i="3" s="1"/>
  <c r="CI240" i="3"/>
  <c r="B240" i="3" s="1"/>
  <c r="CI241" i="3"/>
  <c r="B241" i="3" s="1"/>
  <c r="CI242" i="3"/>
  <c r="B242" i="3" s="1"/>
  <c r="CI243" i="3"/>
  <c r="B243" i="3" s="1"/>
  <c r="CI244" i="3"/>
  <c r="B244" i="3" s="1"/>
  <c r="CI245" i="3"/>
  <c r="B245" i="3" s="1"/>
  <c r="CI246" i="3"/>
  <c r="B246" i="3" s="1"/>
  <c r="CI247" i="3"/>
  <c r="B247" i="3" s="1"/>
  <c r="CI248" i="3"/>
  <c r="B248" i="3" s="1"/>
  <c r="CI249" i="3"/>
  <c r="B249" i="3" s="1"/>
  <c r="CI250" i="3"/>
  <c r="B250" i="3" s="1"/>
  <c r="CI251" i="3"/>
  <c r="B251" i="3" s="1"/>
  <c r="CI252" i="3"/>
  <c r="B252" i="3" s="1"/>
  <c r="CI253" i="3"/>
  <c r="B253" i="3" s="1"/>
  <c r="CI254" i="3"/>
  <c r="B254" i="3" s="1"/>
  <c r="CI255" i="3"/>
  <c r="B255" i="3" s="1"/>
  <c r="CI256" i="3"/>
  <c r="B256" i="3" s="1"/>
  <c r="CI257" i="3"/>
  <c r="B257" i="3" s="1"/>
  <c r="CI258" i="3"/>
  <c r="B258" i="3" s="1"/>
  <c r="CI259" i="3"/>
  <c r="B259" i="3" s="1"/>
  <c r="CI260" i="3"/>
  <c r="B260" i="3" s="1"/>
  <c r="CI261" i="3"/>
  <c r="B261" i="3" s="1"/>
  <c r="CI262" i="3"/>
  <c r="B262" i="3" s="1"/>
  <c r="CI263" i="3"/>
  <c r="B263" i="3" s="1"/>
  <c r="CI264" i="3"/>
  <c r="B264" i="3" s="1"/>
  <c r="CI265" i="3"/>
  <c r="B265" i="3" s="1"/>
  <c r="CI266" i="3"/>
  <c r="B266" i="3" s="1"/>
  <c r="CI267" i="3"/>
  <c r="B267" i="3" s="1"/>
  <c r="CI268" i="3"/>
  <c r="B268" i="3" s="1"/>
  <c r="CI269" i="3"/>
  <c r="B269" i="3" s="1"/>
  <c r="CI270" i="3"/>
  <c r="B270" i="3" s="1"/>
  <c r="CI271" i="3"/>
  <c r="B271" i="3" s="1"/>
  <c r="CI272" i="3"/>
  <c r="B272" i="3" s="1"/>
  <c r="CI273" i="3"/>
  <c r="B273" i="3" s="1"/>
  <c r="CI274" i="3"/>
  <c r="B274" i="3" s="1"/>
  <c r="CI275" i="3"/>
  <c r="B275" i="3" s="1"/>
  <c r="CI276" i="3"/>
  <c r="B276" i="3" s="1"/>
  <c r="CI277" i="3"/>
  <c r="B277" i="3" s="1"/>
  <c r="CI278" i="3"/>
  <c r="B278" i="3" s="1"/>
  <c r="CI279" i="3"/>
  <c r="B279" i="3" s="1"/>
  <c r="CI280" i="3"/>
  <c r="B280" i="3" s="1"/>
  <c r="CI281" i="3"/>
  <c r="B281" i="3" s="1"/>
  <c r="CI282" i="3"/>
  <c r="B282" i="3" s="1"/>
  <c r="CI283" i="3"/>
  <c r="B283" i="3" s="1"/>
  <c r="CI284" i="3"/>
  <c r="B284" i="3" s="1"/>
  <c r="CI285" i="3"/>
  <c r="B285" i="3" s="1"/>
  <c r="CI286" i="3"/>
  <c r="B286" i="3" s="1"/>
  <c r="CI287" i="3"/>
  <c r="B287" i="3" s="1"/>
  <c r="CI288" i="3"/>
  <c r="B288" i="3" s="1"/>
  <c r="CI289" i="3"/>
  <c r="B289" i="3" s="1"/>
  <c r="CI290" i="3"/>
  <c r="B290" i="3" s="1"/>
  <c r="CI291" i="3"/>
  <c r="B291" i="3" s="1"/>
  <c r="CI292" i="3"/>
  <c r="B292" i="3" s="1"/>
  <c r="CI293" i="3"/>
  <c r="B293" i="3" s="1"/>
  <c r="CI294" i="3"/>
  <c r="B294" i="3" s="1"/>
  <c r="CI295" i="3"/>
  <c r="B295" i="3" s="1"/>
  <c r="CI296" i="3"/>
  <c r="B296" i="3" s="1"/>
  <c r="CI297" i="3"/>
  <c r="B297" i="3" s="1"/>
  <c r="CI298" i="3"/>
  <c r="B298" i="3" s="1"/>
  <c r="CI299" i="3"/>
  <c r="B299" i="3" s="1"/>
  <c r="CI300" i="3"/>
  <c r="B300" i="3" s="1"/>
  <c r="CI301" i="3"/>
  <c r="B301" i="3" s="1"/>
  <c r="CI302" i="3"/>
  <c r="B302" i="3" s="1"/>
  <c r="CI303" i="3"/>
  <c r="B303" i="3" s="1"/>
  <c r="CI304" i="3"/>
  <c r="B304" i="3" s="1"/>
  <c r="CI305" i="3"/>
  <c r="B305" i="3" s="1"/>
  <c r="CI232" i="3"/>
  <c r="B232" i="3" s="1"/>
  <c r="CI231" i="3"/>
  <c r="B231" i="3" s="1"/>
  <c r="BM723" i="3"/>
  <c r="CB724" i="3" l="1"/>
  <c r="BO763" i="3"/>
  <c r="CB763" i="3" s="1"/>
  <c r="CB732" i="3"/>
  <c r="CB723" i="3"/>
  <c r="CB721" i="3"/>
  <c r="BW797" i="3"/>
  <c r="BO797" i="3"/>
  <c r="CB1" i="3"/>
  <c r="BU797" i="3"/>
  <c r="CA797" i="3"/>
  <c r="BS797" i="3"/>
  <c r="CB720" i="3"/>
  <c r="BZ797" i="3"/>
  <c r="BR797" i="3"/>
  <c r="CB722" i="3"/>
  <c r="CB719" i="3"/>
  <c r="BQ797" i="3"/>
  <c r="BT797" i="3"/>
  <c r="BN797" i="3"/>
  <c r="BY797" i="3"/>
  <c r="BV797" i="3"/>
  <c r="BX797" i="3"/>
  <c r="BP797" i="3"/>
  <c r="CB797" i="3" l="1"/>
</calcChain>
</file>

<file path=xl/sharedStrings.xml><?xml version="1.0" encoding="utf-8"?>
<sst xmlns="http://schemas.openxmlformats.org/spreadsheetml/2006/main" count="10271" uniqueCount="1301">
  <si>
    <t>№ п/п</t>
  </si>
  <si>
    <t>Участок</t>
  </si>
  <si>
    <t>№ группы проектов</t>
  </si>
  <si>
    <t>Наименование группы проектов</t>
  </si>
  <si>
    <t>Источник финансирования</t>
  </si>
  <si>
    <t>Принадлежность к источнику</t>
  </si>
  <si>
    <t>Наименование компании</t>
  </si>
  <si>
    <t>Зона ЕТО</t>
  </si>
  <si>
    <t>Реконструкция/Строительство</t>
  </si>
  <si>
    <t>Вид сетей</t>
  </si>
  <si>
    <t>Существующий диаметр, м</t>
  </si>
  <si>
    <t>Перспективный диаметр, м</t>
  </si>
  <si>
    <t>Протяжённость, м</t>
  </si>
  <si>
    <t>Тип прокладки</t>
  </si>
  <si>
    <t>Стоимость без дефлятора, млн. руб.</t>
  </si>
  <si>
    <t>Дата реализации ПИР и ПСД, год</t>
  </si>
  <si>
    <t>Дата реализации СМР и закупки оборудования, год</t>
  </si>
  <si>
    <t>Индекс-дефлятор (для расчёта ПИР и ПСД)</t>
  </si>
  <si>
    <t>Индекс-дефлятор (для оборудования и СМР)</t>
  </si>
  <si>
    <t>Стоимость ПИР и ПСД на дату реализации, млн. руб.</t>
  </si>
  <si>
    <t>Стоимость оборудования на дату реализации, млн. руб.</t>
  </si>
  <si>
    <t>Стоимость СМР на дату реализации, млн. руб.</t>
  </si>
  <si>
    <t>ВСЕГО Стоимость на дату реализации, млн. руб.</t>
  </si>
  <si>
    <t>ПИР и ПСД</t>
  </si>
  <si>
    <t>Оборудование</t>
  </si>
  <si>
    <t>СМР</t>
  </si>
  <si>
    <t>Все работы</t>
  </si>
  <si>
    <t>Строительство</t>
  </si>
  <si>
    <t>Реконструкция</t>
  </si>
  <si>
    <t>Реконструкция участка тепловой сети от забора ОАО "ИСЗ" до ТК-1 через ТК-0 (смотровая) 2 этап</t>
  </si>
  <si>
    <t>подгруппа проектов реконструкции тепловых сетей для обеспечения надежности теплоснабжения потребителей, в том числе в связи с исчерпанием эксплуатационного ресурса</t>
  </si>
  <si>
    <t>Прибыль, направленная на инвестиции</t>
  </si>
  <si>
    <t>Котельная ООО «РесурсЭнерго»</t>
  </si>
  <si>
    <t>АО «ИвГТЭ»</t>
  </si>
  <si>
    <t>001</t>
  </si>
  <si>
    <t>Распределительная</t>
  </si>
  <si>
    <t>216/ 219-от, 114-гвс 1 тр</t>
  </si>
  <si>
    <t>надземная</t>
  </si>
  <si>
    <t>Концессия</t>
  </si>
  <si>
    <t>Реконструкция участка тепловой сети ТК-1 до дома 5а по улице Чехова (через Т-1.01)</t>
  </si>
  <si>
    <t>46,5/ 76-от 32-гвс 1 тр (19 м)</t>
  </si>
  <si>
    <t>подземная канальная-от надземная-гвс</t>
  </si>
  <si>
    <t>Реконструкция участка тепловой сети ТК-1 до ТК-2</t>
  </si>
  <si>
    <t>27/ 219-от 108-гвс 1 тр</t>
  </si>
  <si>
    <t>Реконструкция участка тепловой сети ТК-2 до ТК-3 (1 этап)</t>
  </si>
  <si>
    <t>117,5/ 219-от 108 гвс 1 тр</t>
  </si>
  <si>
    <t>подземно-надземная</t>
  </si>
  <si>
    <t>Реконструкция участка тепловой сети ТК-3 до ТК-4 (1 этап)</t>
  </si>
  <si>
    <t>12/ 219-от 108-гвс 1 тр</t>
  </si>
  <si>
    <t>Реконструкция участка тепловой сети ТК-4 до ТК-5</t>
  </si>
  <si>
    <t>75/ 219-от 108-гвс 1 тр</t>
  </si>
  <si>
    <t>подземная канальная</t>
  </si>
  <si>
    <t>Реконструкция участка тепловой сети ТК-5 до ТК-6</t>
  </si>
  <si>
    <t>65/ 219-от 108 гвс 1 тр</t>
  </si>
  <si>
    <t>Реконструкция участка тепловой сети от ТК-В.102 до ТК-В.102а и до наружной стены здания МДОУ Детский сад №89 по ул.Лебедева-Кумача, д.1</t>
  </si>
  <si>
    <t>Котельная ИГЭУ (ФГБОУ ВО «Ивановский государственный университет»)</t>
  </si>
  <si>
    <t>90/ 110/160, 63/125</t>
  </si>
  <si>
    <t>90/ 110/160, 63/126</t>
  </si>
  <si>
    <t>подземная</t>
  </si>
  <si>
    <t>Реконструкция участка тепловой сети от ТК-2 до дома культуры (Минская,5)</t>
  </si>
  <si>
    <t>11/89-от, 57-гвс 1 тр</t>
  </si>
  <si>
    <t>Реконструкция участка тепловой сети от ТК-5 до дома 5 по улице 2-ая Минская</t>
  </si>
  <si>
    <t>6/ 89/76</t>
  </si>
  <si>
    <t>Реконструкция участка теплотрассы от ТК-6 до здания 7А по улице 2-й Минской (магазин)</t>
  </si>
  <si>
    <t>18/ 57</t>
  </si>
  <si>
    <t>Реконструкция участка тепловой сети от ТК-15 до дома 2 по улице 2-ая Минская</t>
  </si>
  <si>
    <t>25,5/ 76</t>
  </si>
  <si>
    <t>Реконструкция участка тепловой сети от ТК-15 до ТК-16</t>
  </si>
  <si>
    <t>55/ 133-от, 57-гвс 1 тр</t>
  </si>
  <si>
    <t>Реконструкция участка тепловой сети от ТК-16 до дома 2в по улице 2-ая Минская</t>
  </si>
  <si>
    <t>81/ 76-от, 57-гвс 1 тр</t>
  </si>
  <si>
    <t>Реконструкция участка тепловой сети от ТК-25 до дома 9 по улице 2-ая Минская</t>
  </si>
  <si>
    <t>19,2/ 76-от, 57-гвс 1 тр</t>
  </si>
  <si>
    <t>Реконструкция участка тепловой сети от ТК-25 до дома 7 по улице 2-ая Минская</t>
  </si>
  <si>
    <t>11,5/ 76-от, 57-гвс 1 тр</t>
  </si>
  <si>
    <t>Реконструкция участка тепловой сети от ТК8 до ТК27</t>
  </si>
  <si>
    <t>40/ 108-от, 108-гвс 1 тр</t>
  </si>
  <si>
    <t>Реконструкция участка тепловой сети от ТК-27 до дома 15 по улице 2-ая Минская</t>
  </si>
  <si>
    <t>6/ 76-от, 57-гвс 1 тр</t>
  </si>
  <si>
    <t>Реконструкция участка тепловой сети от ТК-15 до ТК-18</t>
  </si>
  <si>
    <t>14/ 108</t>
  </si>
  <si>
    <t>Реконструкция участка тепловой сети от ТК-18 до дома 2а по улице 2-ая Минская</t>
  </si>
  <si>
    <t>7/ 76</t>
  </si>
  <si>
    <t>Реконструкция участка тепловой сети от ТК-18 до ТК-19</t>
  </si>
  <si>
    <t>19/ 108</t>
  </si>
  <si>
    <t>Реконструкция участка тепловой сети от ТК-19 до дома 4 по улице 2-ая Минская</t>
  </si>
  <si>
    <t>20/ 76</t>
  </si>
  <si>
    <t>Реконструкция участка тепловой сети от ТК-19 до дома 4а по улице 2-ая Минская</t>
  </si>
  <si>
    <t>5/ 76</t>
  </si>
  <si>
    <t>Реконструкция участка тепловой сети от ТК-9 до ТК-20</t>
  </si>
  <si>
    <t>54/ 108</t>
  </si>
  <si>
    <t>Реконструкция участка тепловой сети от ТК-20 до дома 5 по 1-ому Минскому переулку</t>
  </si>
  <si>
    <t>5/ 57</t>
  </si>
  <si>
    <t>Реконструкция участка тепловой сети от ТК-20 до ТК-21</t>
  </si>
  <si>
    <t>70/ 108</t>
  </si>
  <si>
    <t>Реконструкция участка тепловой сети от ТК-21 до дома 3 по 1-ому Минскому переулку</t>
  </si>
  <si>
    <t>9/ 57</t>
  </si>
  <si>
    <t>Реконструкция участка тепловой сети от ТК-21 до ТК-22</t>
  </si>
  <si>
    <t>50/ 108</t>
  </si>
  <si>
    <t>Реконструкция участка тепловой сети от ТК-22 до дома 1 по 1-ому Минскому переулку</t>
  </si>
  <si>
    <t>7,8/ 76</t>
  </si>
  <si>
    <t>Реконструкция участка тепловой сети от ТК-10 до ТК-10.01</t>
  </si>
  <si>
    <t>40/ 219-от, 57-гвс 1 тр</t>
  </si>
  <si>
    <t>Реконструкция участка тепловой сети от ТК-24 до дома 2 по 1-ому Минскому переулку</t>
  </si>
  <si>
    <t>25,8/ 76</t>
  </si>
  <si>
    <t>Реконструкция участка тепловой сети от ТК-14 до дома 3 по 2-ому Минскому переулку</t>
  </si>
  <si>
    <t>34/ 57</t>
  </si>
  <si>
    <t>Реконструкция теплотрассы от tХП002 (забор ОАО "Ивхимпром") до Т01ХП</t>
  </si>
  <si>
    <t>Котельная АО «Ивхимпром»</t>
  </si>
  <si>
    <t>69/ 219</t>
  </si>
  <si>
    <t>Реконструкция участка тепловой сети от ТК-16 до ТК-17</t>
  </si>
  <si>
    <t>12/ 76</t>
  </si>
  <si>
    <t>Реконструкция участка тепловой сети от ТК-17 до дома 4б по улице Минская</t>
  </si>
  <si>
    <t>4,5/ 76</t>
  </si>
  <si>
    <t>Реконструкция участка тепловой сети от ТК-17 до дома 4в по улице Минская</t>
  </si>
  <si>
    <t>8/ 76</t>
  </si>
  <si>
    <t>Реконструкция участка тепловой сети от ТК10.01 до ТК11</t>
  </si>
  <si>
    <t>34,5/ 159-от, 76-гвс 1 тр</t>
  </si>
  <si>
    <t>Реконструкция участка тепловой сети от врезки между тепловыми камерами (ТК10 и ТК11) от ТК-10.01 до ТК-23</t>
  </si>
  <si>
    <t>15,6/ 57</t>
  </si>
  <si>
    <t>Реконструкция участка тепловой сети от ТК-23 до дома 6 по 1-ому Минскому переулку</t>
  </si>
  <si>
    <t>15/ 57</t>
  </si>
  <si>
    <t>Реконструкция участка тепловой сети от ТК-23 до дома 8/8 по улице 2-ая Минская</t>
  </si>
  <si>
    <t>12,1/ 57</t>
  </si>
  <si>
    <t>Реконструкция участка тепловой сети от ТК-11 до дома 10 по улице 2-ая Минская</t>
  </si>
  <si>
    <t>12,8/ 57</t>
  </si>
  <si>
    <t>Реконструкция участка тепловой сети от ТК-26 до дома 12 по улице 2-ая Минская</t>
  </si>
  <si>
    <t>12,2/ 57</t>
  </si>
  <si>
    <t>Реконструкция участка тепловой сети от ТК-26 до дома 9 по 2-ому Минскому переулку</t>
  </si>
  <si>
    <t>20/ 57</t>
  </si>
  <si>
    <t>Реконструкция участка тепловой сети от ТК-13 до дома 2а по 1-ому Минскому переулку</t>
  </si>
  <si>
    <t>Реконструкция теплотрассы от В124 до дома 18 по улице Майорова</t>
  </si>
  <si>
    <t>ИвТЭЦ-2</t>
  </si>
  <si>
    <t>12,4/ 108</t>
  </si>
  <si>
    <t>Реконструкция теплотрассы от В-105.01 до дома 1 по улице Серафимовича (4 трубы)</t>
  </si>
  <si>
    <t>9/ 108-от, 57-гвс</t>
  </si>
  <si>
    <t>Реконструкция участка тепловой сети от ТК18 до дома 2а по улице Лебедева-Кумача (гараж)</t>
  </si>
  <si>
    <t>21/ 108-от, 108/57-гвс</t>
  </si>
  <si>
    <t>Реконструкция участка тепловой сети от ТК19 до дома 2а по улице Лебедева-Кумача (ЭОП)</t>
  </si>
  <si>
    <t>17/ 108-от, 57-гвс</t>
  </si>
  <si>
    <t>Реконструкция участка тепловой сети от ТК20 до дома 1 по улице Серафимовича (мебельный магазин)</t>
  </si>
  <si>
    <t>8/ 57</t>
  </si>
  <si>
    <t>Реконструкция теплотрассы от дома 14А по улице Революционной до ТК17</t>
  </si>
  <si>
    <t>Котельная ООО «Альфа»</t>
  </si>
  <si>
    <t>15/ 89</t>
  </si>
  <si>
    <t>Реконструкция теплотрассы от тепловой камеры-1 до д.74 по улице Окуловой</t>
  </si>
  <si>
    <t>Котельная ИБХР ФКУ «ЦОУМТС МВД России»</t>
  </si>
  <si>
    <t>7/ 89-от, 57-гвс</t>
  </si>
  <si>
    <t>Реконструкция участка тепловой сети от ТК-24 до дома 4 по 1-ому Минскому переулку</t>
  </si>
  <si>
    <t>19,1/ 76</t>
  </si>
  <si>
    <t>19?1</t>
  </si>
  <si>
    <t>Реконструкция теплотрассы от Д39 до дома 24 по улице Панина</t>
  </si>
  <si>
    <t>ИвТЭЦ-3</t>
  </si>
  <si>
    <t>25/ 57</t>
  </si>
  <si>
    <t>Реконструкция теплотрассы от тепловой камеры К-5 до узла ул. Смирнова,105</t>
  </si>
  <si>
    <t>180/ 108</t>
  </si>
  <si>
    <t>Реконструкция теплотрассы от ТК-20 до дома №5 корпус 7 по Институтскому проезду</t>
  </si>
  <si>
    <t>64/ 108</t>
  </si>
  <si>
    <t>Реконструкция теплотрассы от ТК17 до дома 12 по улице Революционной</t>
  </si>
  <si>
    <t>22/ 76</t>
  </si>
  <si>
    <t>Реконструкция теплотрассы от ТК-12 до д.53 по пр.Бакинский</t>
  </si>
  <si>
    <t>Котельная ООО «ТЭС»</t>
  </si>
  <si>
    <t>12/ 76-от, 57-гвс</t>
  </si>
  <si>
    <t>Реконструкция теплотрассы  от врезки у забора  ЗАО "ИСМА" до ИСМА001</t>
  </si>
  <si>
    <t>Котельная АО «ИСМА»</t>
  </si>
  <si>
    <t>263/ 159</t>
  </si>
  <si>
    <t>подземная/надземная</t>
  </si>
  <si>
    <t>Реконструкция участка тепловой сети от забора ОАО "ИСЗ" до ТК-1 через ТК-0 (смотровая) 1 этап</t>
  </si>
  <si>
    <t>Реконструкция теплотрассы от В 102а до дома 60 по улице  Парижской Коммуны</t>
  </si>
  <si>
    <t>104,4/ 108</t>
  </si>
  <si>
    <t>Реконструкция теплотрассы от ТК17 до дома 14 по улице Революционной</t>
  </si>
  <si>
    <t>6/ 89</t>
  </si>
  <si>
    <t>Реконструкция теплотрассы  от врезки у забора ЗАО "ИСМА" до дома 61 по Бакинскому проезду</t>
  </si>
  <si>
    <t>120,5/ 108</t>
  </si>
  <si>
    <t>Реконструкция теплотрассы от дома 68а по улице Окуловой до Т0ИСКОЖ003 и до дома 68 по улице Окуловой</t>
  </si>
  <si>
    <t>Котельная ООО «Теплоснаб-2010»</t>
  </si>
  <si>
    <t>37/ 76</t>
  </si>
  <si>
    <t>Реконструкция участка тепловой сети от котельной ООО "Ивмебельбыт" до дома 95 по улице Рабфаковская</t>
  </si>
  <si>
    <t>Котельная ООО «Ивановская энергетическая компания-1»</t>
  </si>
  <si>
    <t>47,7/ 76</t>
  </si>
  <si>
    <t>Реконструкция участка теплотрассы от А25.20 до д.7 по ул Батурина</t>
  </si>
  <si>
    <t>45/ 57</t>
  </si>
  <si>
    <t>Реконструкция теплотрассы от ТК-15 до дома 3 по Институтскому проезду</t>
  </si>
  <si>
    <t>75/ 76</t>
  </si>
  <si>
    <t>Реконструкция теплотрассы от В-102 до дома 2 по улице Лебедева-Кумача (4 трубы)</t>
  </si>
  <si>
    <t>14/ 89-от, 57-гвс</t>
  </si>
  <si>
    <t>Реконструкция теплотрассы  от ИСМА001 до ИСМА002</t>
  </si>
  <si>
    <t>174,2/ 108</t>
  </si>
  <si>
    <t>Реконструкция теплотрассы  от ИСМА002  до дома 14 по улице 23-я Линия</t>
  </si>
  <si>
    <t>20,5/ 108</t>
  </si>
  <si>
    <t>Реконструкция теплотрассы  от ИСМА003  до дома 92 по Бакинскому проезду</t>
  </si>
  <si>
    <t>55/ 108</t>
  </si>
  <si>
    <t>Реконструкция теплотрассы от врезки у забора завода "Искож" до t0ИСКОЖ005 доТ0ИСКОЖ007 до Т0ИСКОЖ009 до дома 62 по улице Окуловой</t>
  </si>
  <si>
    <t>227,4/ 89,57</t>
  </si>
  <si>
    <t>Реконструкция участка тепловой сети от врезки у забора ЗАО "Ивановоискож" до t0ИСКОЖ011</t>
  </si>
  <si>
    <t>334/ 159</t>
  </si>
  <si>
    <t>Реконструкция теплотрассы от ТК-14 до дома 1 по Институтскому проезду</t>
  </si>
  <si>
    <t>55/ 57</t>
  </si>
  <si>
    <t>Реконструкция теплотрассы от ТК t0ИСКОЖ013 до Т015 до Т017 до Т019 до t021 до t023 и до д.82 по ул.Окуловой (д/с №6) и от t023 до д.82 (сети гвс от теплового пункта)"</t>
  </si>
  <si>
    <t>407,5/ 76/57,89/40, 40-гвс</t>
  </si>
  <si>
    <t>Реконструкция теплотрассы от tХП001(задвижки на территории ОАО "Ивхимпром") до бойлерной</t>
  </si>
  <si>
    <t>10/ 159</t>
  </si>
  <si>
    <t>воздушная</t>
  </si>
  <si>
    <t>Реконструкция теплотрассы от Т01ХП до  дома 124 по улице Кузнецова (2 корпус) 4 трубы</t>
  </si>
  <si>
    <t>12,5/ 159-отоп, 57-гвс</t>
  </si>
  <si>
    <t>Реконструкция теплотрассы от Т02ХП до Т03ХП 4 трубы</t>
  </si>
  <si>
    <t>59,5/ 89-отоп, 57/32-гвс</t>
  </si>
  <si>
    <t>Реконструкция участка тепловой сети от ТК-3 до ТК-В.98 (переключение школы №35 по улице П.Коммуны, 60 на тепловые сети котельной ИвГЭУ по ул.Рабфаковская, д.34, от ТК3 до ТК5)</t>
  </si>
  <si>
    <t>163/ 325</t>
  </si>
  <si>
    <t>Реконструкция теплотрассы от тепловой камеры-2 до д.74А по улице Окуловой</t>
  </si>
  <si>
    <t>79/ 76-от, 57-гвс</t>
  </si>
  <si>
    <t>Реконструкция участка тепловой сети от ТК-2 до ТК-3 (2 этап)</t>
  </si>
  <si>
    <t>117,5/ 219-от, 108-гвс 1 тр</t>
  </si>
  <si>
    <t>Реконструкция участка тепловой сети от ТК-3 до ТК-4 (2 этап)</t>
  </si>
  <si>
    <t>12/ 219-от, 108-гвс 1 тр</t>
  </si>
  <si>
    <t>Реконструкция участка тепловой сети от ТК-14 до дома 5 по 2-ому Минскому переулку</t>
  </si>
  <si>
    <t>14/ 89</t>
  </si>
  <si>
    <t>Теплотрасса от ТК-3 до дома 3 по улице Суздальской</t>
  </si>
  <si>
    <t>Котельная МРСК (Филиал «Ивэнерго» ПАО МРСК Центра и Приволжья»)</t>
  </si>
  <si>
    <t>21/ 57</t>
  </si>
  <si>
    <t>Реконструкция теплотрассы от врезки у забора ЗАО "Ивановоискож" до t0ИСКОЖ001 и до дома 68а по улице Окуловой</t>
  </si>
  <si>
    <t>66/ 159,89</t>
  </si>
  <si>
    <t>Реконструкция участка тепловой сети от ТК-11 до ТК-12</t>
  </si>
  <si>
    <t>15/ 159-от, 57-гвс 1 тр</t>
  </si>
  <si>
    <t>Реконструкция участка тепловой сети от ТК-12 до ТК-26</t>
  </si>
  <si>
    <t>26,2/ 89</t>
  </si>
  <si>
    <t>Реконструкция участка тепловой сети от ТК-13 до ТК-24</t>
  </si>
  <si>
    <t>59/ 108</t>
  </si>
  <si>
    <t>Реконструкция участка тепловой сети от ТК-13 до ТК-14</t>
  </si>
  <si>
    <t>35,5/ 159-от, 57-гвс 1 тр</t>
  </si>
  <si>
    <t>Реконструкция участка тепловой сети от котельной ООО "Ивмебельбыт" через ТК 1 до стены школы №55 (ул. Рабфаковская, 14)</t>
  </si>
  <si>
    <t>56/ 108</t>
  </si>
  <si>
    <t>Реконструкция участка тепловой сети от ТК-4.0 до дома 7 по улице Минская (1 этап)</t>
  </si>
  <si>
    <t>30,8/ 89-от, 76-гвс</t>
  </si>
  <si>
    <t>Реконструкция участка тепловой сети от ТК-4.0 до дома 7 по улице Минская (2 этап)</t>
  </si>
  <si>
    <t>15/ 89-от, 57-гвс</t>
  </si>
  <si>
    <t>Реконструкция участка тепловой сети от ТК-6 до ТК-15</t>
  </si>
  <si>
    <t>54,9/ 108-от, 57-гвс</t>
  </si>
  <si>
    <t>Реконструкция участка тепловой сети от ТК-6 до ТК-7</t>
  </si>
  <si>
    <t>74,2/ 219-от, 89-гвс</t>
  </si>
  <si>
    <t>Реконструкция теплотрассы от ТП-3 до ТП-4 по улице Типографская,6 (Ивановская обл.типография)</t>
  </si>
  <si>
    <t>50/ 76</t>
  </si>
  <si>
    <t>Реконструкция теплотрассы от  дома 124 по улице Кузнецова (2 корпус) до дома 124 по улице Кузнецова (3 корпус) 4 трубы</t>
  </si>
  <si>
    <t>5/ 108-от, 76-гвс</t>
  </si>
  <si>
    <t>Реконструкция теплотрассы от tXП004 до д.130/9 по ул.Кузнецова</t>
  </si>
  <si>
    <t>17,5/ 108-от, 40-гвс</t>
  </si>
  <si>
    <t>Реконструкция теплотрассы от бывш. котельной №13 до дома 9 по улице Сахарова П.И.</t>
  </si>
  <si>
    <t>39/ 76-от, 25-гвс 1 тр</t>
  </si>
  <si>
    <t>Реконструкция теплотрассы от дома 124 по улице Кузнецова (1 корпус) доТ02ХП 4 трубы и до дома 124 по улице Кузнецова (4 корп)4тр</t>
  </si>
  <si>
    <t>33,8/ 89-от, 76/57-гвс</t>
  </si>
  <si>
    <t>Реконструкция теплотрассы от Т01ХП до дома 124 по улице Кузнецова (1 корпус) 4 трубы</t>
  </si>
  <si>
    <t>14/ 108-от, 89/57-гвс</t>
  </si>
  <si>
    <t>Реконструкция теплотрассы от Т03ХП до tХП003 до дома 130/9 по улице Кузнецова (осн.знание) и от tХП003 до tХП004</t>
  </si>
  <si>
    <t>92,9/ 108,89-от, 57/32,25-гвс 1 тр</t>
  </si>
  <si>
    <t>подземная/воздушная</t>
  </si>
  <si>
    <t>Техническое перевооружение магистральной тепловой сети С2 – С3 по пер. Столярный</t>
  </si>
  <si>
    <t>Амортизационные отчисления</t>
  </si>
  <si>
    <t>Филиал «Владимирский» ПАО «Т Плюс»</t>
  </si>
  <si>
    <t>Магистральный</t>
  </si>
  <si>
    <t>Канальная</t>
  </si>
  <si>
    <t>Техническое перевооружение магистральной тепловой сети С1 - С2, пер. Столярный</t>
  </si>
  <si>
    <t>Техническое перевооружение магистральной тепловой сети Е35 - Е36 мкр. Сухово-Дерябихский</t>
  </si>
  <si>
    <t>Реконструкция изоляции магистральных сетей г. Иваново на участке от тк В42 до тк В44</t>
  </si>
  <si>
    <t>Реконструкция изоляции магистральных сетей г. Иваново на участке от тк А50 до тк А51</t>
  </si>
  <si>
    <t>Реконструкция участков тепловой сети мкр. Московский (бывшие сети ИвТБС)</t>
  </si>
  <si>
    <t>Техническое перевооружение магистральной тепловой сети Д41 –Д43, ул. Панина</t>
  </si>
  <si>
    <t>Техническое перевооружение магистральной тепловой сети С4/1-С6 ул. Народная</t>
  </si>
  <si>
    <t>Техническое перевооружение магистральной тепловой сети В37-В38 ул. Вольная</t>
  </si>
  <si>
    <t>Техническое перевооружение магистральной тепловой сети Д30-Д31 ул. Куконковых</t>
  </si>
  <si>
    <t>Техническое перевооружение магистральной тепловой сети В4-В3 ул. Стрелковая</t>
  </si>
  <si>
    <t>Техническое перевооружение магистральной тепловой сети А4-А6 ул. 10-го Августа</t>
  </si>
  <si>
    <t>Техническое перевооружение магистральной тепловой сети В78-В38 ул. Кузнецова-Вольная</t>
  </si>
  <si>
    <t>Техническое перевооружение магистральной тепловой сети В82-В83  ул. Кузнецова-Менделеева</t>
  </si>
  <si>
    <t>Техническое перевооружение магистральной тепловой сети В17-В18 ул. Владимирская</t>
  </si>
  <si>
    <t>Техническое перевооружениее магистральной тепловой сети А13-А83 ул. Советская</t>
  </si>
  <si>
    <t>Техническое перевооружение магистральной тепловой сети А83-А84 ул. Советская</t>
  </si>
  <si>
    <t>Техническое перевооружение магистральной тепловой сети Д62-Д62/2 ул. Станкостроителей</t>
  </si>
  <si>
    <t>Техническое перевооружение магистральной тепловой сети Д53-Д54 пр. Строителей</t>
  </si>
  <si>
    <t>Техническое перевооружение магистральной тепловой сети А6-А8 ул. 10-го Августа</t>
  </si>
  <si>
    <t>Техническое перевооружение магистральной тепловой сети А84-А85 ул. Советская</t>
  </si>
  <si>
    <t>Техническое перевооружение магистральной тепловой сети Д64-Д67 ул. Ташкентская</t>
  </si>
  <si>
    <t>Техническое перевооружение магистральной тепловой сети Д14.02-Д14.04 мкр.Сух- Деряб мкр.</t>
  </si>
  <si>
    <t>Техническое перевооружение магистральной тепловой сети В55-В57 ул. Жиделева</t>
  </si>
  <si>
    <t>Техническое перевооружение магистральной тепловой сети В28-А102 ул. Театральная</t>
  </si>
  <si>
    <t>Техническое перевооружение магистральной тепловой сети Д19.2-Д20 Кохомское шоссе</t>
  </si>
  <si>
    <t>Техническое перевооружение магистральной тепловой сети Д54-Д55 пр. Строителей</t>
  </si>
  <si>
    <t>Техническое перевооружение магистральной тепловой сети Д74-Д75 ул. Любимова</t>
  </si>
  <si>
    <t>Техническое перевооружение магистральной тепловой сети Д55-Д56 пр. Строителей</t>
  </si>
  <si>
    <t>Техническое перевооружение магистральной тепловой сети Д49-Д50 пр. Строителей</t>
  </si>
  <si>
    <t>Техническое перевооружение магистральной тепловой сети Е26-Е29 мкр. Сух- Дерябихский</t>
  </si>
  <si>
    <t>Техническое перевооружение магистральной тепловой сети Д20 - Д21, Кохомское шоссе</t>
  </si>
  <si>
    <t>Техническое перевооружение магистральной тепловой сети В21 – В22, ул. Станко</t>
  </si>
  <si>
    <t xml:space="preserve">Техническое перевооружение магистральной тепловой сети Д14-Д14.02 мкр.Сух.-Деряб мкр. </t>
  </si>
  <si>
    <t>Техническое перевооружение магистральной тепловой сети В19 – В20, ул. Московская</t>
  </si>
  <si>
    <t>Техническое перевооружение магистральной тепловой сети В57-В58/1 ул. Жиделева</t>
  </si>
  <si>
    <t>Техническое перевооружение магистральной тепловой сети Д22 - Д23, Кохомское шоссе</t>
  </si>
  <si>
    <t>Техническое перевооружение магистральной тепловой сети Д15-Д16 мкр. Сух- Дерябихский</t>
  </si>
  <si>
    <t>Техническое перевооружение магистральной тепловой сети Д14.04-Д14.06 мкр.Сух-Деряб.</t>
  </si>
  <si>
    <t>подгруппа проектов строительства новых тепловых сетей для повышения эффективности функционирования системы теплоснабжения за счет ликвидации котельных</t>
  </si>
  <si>
    <t>Реконструкция тепловых сетей с целью оптимизации схемы теплоснабжения. Перевод потребителей ООО "Теплоснаб" на котельную ИБХР МВД с увеличением мощности котельной ИБХР МВД</t>
  </si>
  <si>
    <t>Новая БМК "ИСМА"</t>
  </si>
  <si>
    <t>Техническое перевооружение магистральной тепловой сети С8-С9 ул. Колотилова</t>
  </si>
  <si>
    <t>Техническое перевооружение магистральной тепловой сети Е46-Е47 ул. Куконковых</t>
  </si>
  <si>
    <t>Техническое перевооружение магистральной тепловой сети В2-В3 ул. Стрелковая</t>
  </si>
  <si>
    <t xml:space="preserve">Техническое перевооружение магистральной тепловой сети С9-С10  ул. 3-го Интернационала                        </t>
  </si>
  <si>
    <t>Техническое перевооружение магистральной тепловой сети В89-В88 ул. Герцена-Менделеева</t>
  </si>
  <si>
    <t xml:space="preserve">Техническое перевооружение магистральной тепловой сети В137-В135 ул. Ташкентская                             </t>
  </si>
  <si>
    <t xml:space="preserve">Техническое перевооружение магистральной тепловой сети В124.05-В124.13 ул. Володарского                                                                    </t>
  </si>
  <si>
    <t>Техническое перевооружение магистральной тепловой сети от A-91 до A-95 ул. Советская</t>
  </si>
  <si>
    <t>Техническое перевооружение магистральной тепловой сети Д47-Д48 ул. пр. Строителей</t>
  </si>
  <si>
    <t>Техническое перевооружение магистральной тепловой сети Д62-Д64 ул. Ташкентская</t>
  </si>
  <si>
    <t>Техническое перевооружение магистральной тепловой сети С4-С4/1 пер. Столярный</t>
  </si>
  <si>
    <t>Техническое перевооружение магистральной тепловой сети В66-В68 ул. Войкова</t>
  </si>
  <si>
    <t>Техническое перевооружение магистральной тепловой сети В135/1-В134 ул. Ташкентская</t>
  </si>
  <si>
    <t>Техническое перевооружение магистральной тепловой сети В120-В121 Ду 500, ул. Московская</t>
  </si>
  <si>
    <t>Техническое перевооружение магистральной тепловой сети Е16-Е17 г.Кохма ул. Владимирская</t>
  </si>
  <si>
    <t xml:space="preserve">Техническое перевооружение магистральной тепловой сети В64-В65 ул. Войкова                                 </t>
  </si>
  <si>
    <t>Техническое перевооружение магистральной тепловой сети C-17 до C-17.02 пр. Шереметевский</t>
  </si>
  <si>
    <t>Техническое перевооружение магистральной тепловой сети В34-В35 ул. Мархлевского</t>
  </si>
  <si>
    <t>Техническое перевооружение магистральной тепловой сети Д24-Д26 ул. Куконковых</t>
  </si>
  <si>
    <t>Техническое перевооружение магистральной тепловой сети  В41-В42 ул. Вольная</t>
  </si>
  <si>
    <t>Техническое перевооружение магистральной тепловой сети В22-В24 ул. Варенцовой</t>
  </si>
  <si>
    <t>Техническое перевооружение магистральной тепловой сети Д56-Д58 пр. строителей</t>
  </si>
  <si>
    <t>Техническое перевооружение магистральной тепловой сети Д29-Д30 ул. Куконковых</t>
  </si>
  <si>
    <t xml:space="preserve">Техническое перевооружение магистральной тепловой сети ПНС4-Д153 ул. Куконковых                             </t>
  </si>
  <si>
    <t>Техническое перевооружение магистральной тепловой сети Д52-Д53 пр. Строителей</t>
  </si>
  <si>
    <t>Техническое перевооружение магистральной тепловой сети А59-А61 ул. Гнедина</t>
  </si>
  <si>
    <t>Техническое перевооружение магистральной тепловой сети В1-В2 ул. Стрелковая</t>
  </si>
  <si>
    <t>Техническое перевооружение магистральной тепловой сети C-50.16 до C-50.20 ул. 10 Проезд</t>
  </si>
  <si>
    <t>Техническое перевооружение магистральной тепловой сети А22-А22/1 пер. Подгорный</t>
  </si>
  <si>
    <t>Техническое перевооружение магистральной тепловой сети Е30-Д19, Кохомское шоссе</t>
  </si>
  <si>
    <t>Техническое перевооружение магистральной тепловой сети Е29-Е30 Кохомское шоссе</t>
  </si>
  <si>
    <t>Техническое перевооружение магистральной тепловой сети С10-С11 ул. 3-го Интернационала</t>
  </si>
  <si>
    <t xml:space="preserve">Техническое перевооружение магистральной тепловой сети В17-В15/1 ул. Владимирская </t>
  </si>
  <si>
    <t>Техническое перевооружение магистральной тепловой сети В65-В66 ул. Войкова</t>
  </si>
  <si>
    <t>Техническое перевооружение магистральной тепловой сети ПНС-7 до D-24 Кохомское шоссе</t>
  </si>
  <si>
    <t>Техническое перевооружение магистральной тепловой сети от A-3 до A-3.06 ул. Лакина</t>
  </si>
  <si>
    <t>Техническое перевооружение магистральной тепловой сети A-3.06 до A-3.10 ул. Лакина</t>
  </si>
  <si>
    <t>Техническое перевооружение магистральной тепловой сети Д72-Д74 ул. Любимова</t>
  </si>
  <si>
    <t>Техническое перевооружение магистральной тепловой Д16 до Д17 Суховка</t>
  </si>
  <si>
    <t>Техническое перевооружение магистральной тепловой A-26 до A-27 ул. Калинина</t>
  </si>
  <si>
    <t>Техническое перевооружение магистральной тепловой сети A-25.22 до A-25.10 ул. Батурина</t>
  </si>
  <si>
    <t>Техническое перевооружение магистральной тепловой B-134 до B-133 ул. Ташкентская</t>
  </si>
  <si>
    <t>Техническое перевооружение магистральной тепловой A-32 до A-33 ул. Калинина</t>
  </si>
  <si>
    <t>Техническое перевооружение магистральной тепловой A-37 до A-38 ул. Калинина</t>
  </si>
  <si>
    <t>Техническое перевооружение магистральной тепловой A-87 до A-88 ул. Советская</t>
  </si>
  <si>
    <t>Техническое перевооружение магистральной тепловой от C-31 до C-32 ул. Хрустальная</t>
  </si>
  <si>
    <t>0,426/0,325</t>
  </si>
  <si>
    <t>Техническое перевооружение магистральной тепловой от ПНС-N 1 до A-49/01 пер. Темный</t>
  </si>
  <si>
    <t>Техническое перевооружение магистральной тепловой от ПНС-N 1 до А-50 пер. Темный</t>
  </si>
  <si>
    <t>Техническое перевооружение магистральной тепловой от D-117 до D-60.10 ул. Лежневская</t>
  </si>
  <si>
    <t>Техническое перевооружение магистральной тепловой от B-124.01 до B-124.03 ул. Майорова</t>
  </si>
  <si>
    <t>Техническое перевооружение магистральной тепловой сети D-45/1 до D-47 пр. Строителей</t>
  </si>
  <si>
    <t>Техническое перевооружение магистральной тепловой сети от A-100 до A-102 ул. Степанова</t>
  </si>
  <si>
    <t>Техническое перевооружение магистральной тепловой сети A-25.20 до A-25.22 ул. Батурина</t>
  </si>
  <si>
    <t>Техническое перевооружение магистральной тепловой от К-2 до C-1, тер. ППЖТ-2</t>
  </si>
  <si>
    <t>Техническое перевооружение магистральной тепловой сети В121-В122 ул. К.Петрачкова</t>
  </si>
  <si>
    <t>Техническое перевооружение магистральной тепловой сети К-5 до C-31 ул. Хрустальная</t>
  </si>
  <si>
    <t>Техническое перевооружение магистральной тепловой сети A-33 до A-34 ул. Калинина</t>
  </si>
  <si>
    <t>Техническое перевооружение магистральной тепловой сети В122-В124 ул. К.Петрачкова</t>
  </si>
  <si>
    <t>Техническое перевооружение магистральной тепловой сети A-24 до A-26 ул. Калинина</t>
  </si>
  <si>
    <t>Техническое перевооружение магистральной тепловой сети B-6 до B-138 ул. Смирнова</t>
  </si>
  <si>
    <t>Техническое перевооружение магистральной тепловой сети A-36 до A-37 ул. Калинина</t>
  </si>
  <si>
    <t>Техническое перевооружение магистральной тепловой сети A-28 до B-47.11 ул. Демидова</t>
  </si>
  <si>
    <t>Техническое перевооружение магистральной тепловой сети A-28 до A-29 ул. Калинина</t>
  </si>
  <si>
    <t>Техническое перевооружение магистральной тепловой сети C-21.76 до A-31 ул. Комсомольская</t>
  </si>
  <si>
    <t>Разработка ПИР на техническое перевооружение D-11 до D-12 Ивановский район д. Ясюниха</t>
  </si>
  <si>
    <t>Строительство тепловой сети для подключения перспективного потребителя г. Иваново, ул. Крутицкая, 7 с тепловой нагрузкой - 0,515 Гкал/ч</t>
  </si>
  <si>
    <t>подгруппа проектов строительства новых тепловых сетей для обеспечения перспективной тепловой нагрузки</t>
  </si>
  <si>
    <t>Средства, полученные за счёт платы за подключение (технологическое присоединение)</t>
  </si>
  <si>
    <t>Строительство тепловой сети для подключения перспективного потребителя г. Иваново, ул. Косякова, д.37 с тепловой нагрузкой - 1,32 Гкал/ч</t>
  </si>
  <si>
    <t>Строительство тепловой сети для подключения перспективного потребителя г. Иваново, ул. Лежневская, д.213 с тепловой нагрузкой - 2,75 Гкал/ч</t>
  </si>
  <si>
    <t>Строительство тепловой сети для подключения перспективного потребителя г. Иваново, ул. Белороссова, д.1 с тепловой нагрузкой - 1 Гкал/ч</t>
  </si>
  <si>
    <t>Строительство тепловой сети для подключения перспективного потребителя г. Иваново, ул. Набережная с тепловой нагрузкой - 3,054744 Гкал/ч</t>
  </si>
  <si>
    <t>Строительство тепловой сети для подключения перспективного потребителя г. Иваново, ул. Третьего Интернационала, д. 34 (заявитель - ИП Кузнецов Л.И., ТУ №50100-171-05273 от 09.11.2021) с тепловой нагрузкой - 0,255 Гкал/ч</t>
  </si>
  <si>
    <t>Строительство тепловой сети для подключения перспективного потребителя г. Иваново, ул. Батурина 2 (ТЭЦ-1) (заявитель - ООО Слав Дом, ТУ №50100-32-05662 от 01.12.2021) с тепловой нагрузкой - 9 Гкал/ч</t>
  </si>
  <si>
    <t>Строительство тепловой сети для подключения перспективного потребителя г. Иваново, ул. Куконковых 141 (заявитель - ООО Слав Дом, ТУ №50100-32-05661 от 01.12.2021) с тепловой нагрузкой - 5,255 Гкал/ч</t>
  </si>
  <si>
    <t>Строительство тепловой сети для подключения перспективного потребителя г. Иваново, ул. Варенцовой 9/18 (заявитель - ИП Курылева, ТУ №50100-32-06070 от 27.12.2021) с тепловой нагрузкой - 0,416 Гкал/ч</t>
  </si>
  <si>
    <t>Строительство тепловой сети для подключения перспективного потребителя г. Иваново, многоквартирная жилая застройка с тепловой нагрузкой - 1,5 Гкал/ч</t>
  </si>
  <si>
    <t>Строительство тепловой сети для подключения перспективного потребителя г. Иваново, застройка социально-культурного назначения с тепловой нагрузкой - 0,5 Гкал/ч</t>
  </si>
  <si>
    <t>Строительство тепловой сети для подключения перспективного потребителя г. Иваново, застройка производственного характера с тепловой нагрузкой - 0,5 Гкал/ч</t>
  </si>
  <si>
    <t>Строительство тепловой сети для подключения перспективного потребителя г. Иваново, многоквартирная жилая застройка с тепловой нагрузкой - 1,8 Гкал/ч</t>
  </si>
  <si>
    <t>Строительство тепловой сети для подключения перспективного потребителя г. Иваново, застройка социально-культурного назначения с тепловой нагрузкой - 0,6 Гкал/ч</t>
  </si>
  <si>
    <t>Строительство тепловой сети для подключения перспективного потребителя г. Иваново, застройка производственного характера с тепловой нагрузкой - 0,6 Гкал/ч</t>
  </si>
  <si>
    <t>Реновация тепловых сетей, выработавших ресурс на тепловых сетях ЗАО «УП ЖКХ» в 2022</t>
  </si>
  <si>
    <t>ЗАО «УП ЖКХ»</t>
  </si>
  <si>
    <t>Реновация УП ЖКХ</t>
  </si>
  <si>
    <t>Реновация тепловых сетей, выработавших ресурс на тепловых сетях ЗАО «УП ЖКХ» в 2023</t>
  </si>
  <si>
    <t>Реновация тепловых сетей, выработавших ресурс на тепловых сетях ЗАО «УП ЖКХ» в 2024</t>
  </si>
  <si>
    <t>Реновация тепловых сетей, выработавших ресурс на тепловых сетях ЗАО «УП ЖКХ» в 2025</t>
  </si>
  <si>
    <t>Реновация тепловых сетей, выработавших ресурс на тепловых сетях ЗАО «УП ЖКХ» в 2026</t>
  </si>
  <si>
    <t>Реновация тепловых сетей, выработавших ресурс на тепловых сетях ЗАО «УП ЖКХ» в 2027</t>
  </si>
  <si>
    <t>Реновация тепловых сетей, выработавших ресурс на тепловых сетях ЗАО «УП ЖКХ» в 2028</t>
  </si>
  <si>
    <t>Реновация тепловых сетей, выработавших ресурс на тепловых сетях ЗАО «УП ЖКХ» в 2029</t>
  </si>
  <si>
    <t>Реновация тепловых сетей, выработавших ресурс на тепловых сетях ЗАО «УП ЖКХ» в 2030</t>
  </si>
  <si>
    <t>Реновация тепловых сетей, выработавших ресурс на тепловых сетях ЗАО «УП ЖКХ» в 2031</t>
  </si>
  <si>
    <t>Реновация тепловых сетей, выработавших ресурс на тепловых сетях ЗАО «УП ЖКХ» в 2032</t>
  </si>
  <si>
    <t>Реновация тепловых сетей, выработавших ресурс на тепловых сетях ЗАО «УП ЖКХ» в 2033</t>
  </si>
  <si>
    <t>Реновация тепловых сетей, выработавших ресурс на тепловых сетях ЗАО «УП ЖКХ» в 2034</t>
  </si>
  <si>
    <t>Реновация тепловых сетей, выработавших ресурс на тепловых сетях ЗАО «УП ЖКХ» в 2035</t>
  </si>
  <si>
    <t>Реновация тепловых сетей, выработавших ресурс на тепловых сетях ЗАО «ИвТБС» в 2022</t>
  </si>
  <si>
    <t>ИвТЭЦ-2, ИвТЭЦ-3</t>
  </si>
  <si>
    <t>ЗАО «ИвТБС»</t>
  </si>
  <si>
    <t>Реновация ИвТБС</t>
  </si>
  <si>
    <t>Реновация тепловых сетей, выработавших ресурс на тепловых сетях ЗАО «ИвТБС» в 2023</t>
  </si>
  <si>
    <t>Реновация тепловых сетей, выработавших ресурс на тепловых сетях ЗАО «ИвТБС» в 2024</t>
  </si>
  <si>
    <t>Реновация тепловых сетей, выработавших ресурс на тепловых сетях ЗАО «ИвТБС» в 2025</t>
  </si>
  <si>
    <t>Реновация тепловых сетей, выработавших ресурс на тепловых сетях ЗАО «ИвТБС» в 2026</t>
  </si>
  <si>
    <t>Реновация тепловых сетей, выработавших ресурс на тепловых сетях ЗАО «ИвТБС» в 2027</t>
  </si>
  <si>
    <t>Реновация тепловых сетей, выработавших ресурс на тепловых сетях ЗАО «ИвТБС» в 2028</t>
  </si>
  <si>
    <t>Реновация тепловых сетей, выработавших ресурс на тепловых сетях ЗАО «ИвТБС» в 2029</t>
  </si>
  <si>
    <t>Реновация тепловых сетей, выработавших ресурс на тепловых сетях ЗАО «ИвТБС» в 2030</t>
  </si>
  <si>
    <t>Реновация тепловых сетей, выработавших ресурс на тепловых сетях ЗАО «ИвТБС» в 2031</t>
  </si>
  <si>
    <t>Реновация тепловых сетей, выработавших ресурс на тепловых сетях ЗАО «ИвТБС» в 2032</t>
  </si>
  <si>
    <t>Реновация тепловых сетей, выработавших ресурс на тепловых сетях ЗАО «ИвТБС» в 2033</t>
  </si>
  <si>
    <t>Реновация тепловых сетей, выработавших ресурс на тепловых сетях ЗАО «ИвТБС» в 2034</t>
  </si>
  <si>
    <t>Реновация тепловых сетей, выработавших ресурс на тепловых сетях ЗАО «ИвТБС» в 2035</t>
  </si>
  <si>
    <t>Реновация тепловых сетей, выработавших ресурс на тепловых сетях ООО «Энергосервисная компания» в 2022</t>
  </si>
  <si>
    <t>ООО «Энергосервисная компания»</t>
  </si>
  <si>
    <t>Реновация ЭСК</t>
  </si>
  <si>
    <t>Реновация тепловых сетей, выработавших ресурс на тепловых сетях ООО «Энергосервисная компания» в 2023</t>
  </si>
  <si>
    <t>Реновация тепловых сетей, выработавших ресурс на тепловых сетях ООО «Энергосервисная компания» в 2024</t>
  </si>
  <si>
    <t>Реновация тепловых сетей, выработавших ресурс на тепловых сетях ООО «Энергосервисная компания» в 2025</t>
  </si>
  <si>
    <t>Реновация тепловых сетей, выработавших ресурс на тепловых сетях ООО «Энергосервисная компания» в 2026</t>
  </si>
  <si>
    <t>Реновация тепловых сетей, выработавших ресурс на тепловых сетях ООО «Энергосервисная компания» в 2027</t>
  </si>
  <si>
    <t>Реновация тепловых сетей, выработавших ресурс на тепловых сетях ООО «Энергосервисная компания» в 2028</t>
  </si>
  <si>
    <t>Реновация тепловых сетей, выработавших ресурс на тепловых сетях ООО «Энергосервисная компания» в 2029</t>
  </si>
  <si>
    <t>Реновация тепловых сетей, выработавших ресурс на тепловых сетях ООО «Энергосервисная компания» в 2030</t>
  </si>
  <si>
    <t>Реновация тепловых сетей, выработавших ресурс на тепловых сетях ООО «Энергосервисная компания» в 2031</t>
  </si>
  <si>
    <t>Реновация тепловых сетей, выработавших ресурс на тепловых сетях ООО «Энергосервисная компания» в 2032</t>
  </si>
  <si>
    <t>Реновация тепловых сетей, выработавших ресурс на тепловых сетях ООО «Энергосервисная компания» в 2033</t>
  </si>
  <si>
    <t>Реновация тепловых сетей, выработавших ресурс на тепловых сетях ООО «Энергосервисная компания» в 2034</t>
  </si>
  <si>
    <t>Реновация тепловых сетей, выработавших ресурс на тепловых сетях ООО «Энергосервисная компания» в 2035</t>
  </si>
  <si>
    <t>Реновация тепловых сетей, выработавших ресурс на тепловых сетях ООО «Энергосетьком» в 2022</t>
  </si>
  <si>
    <t>ООО «Энергосетьком»</t>
  </si>
  <si>
    <t>Реновация Энергосетьком</t>
  </si>
  <si>
    <t>Реновация тепловых сетей, выработавших ресурс на тепловых сетях ООО «Энергосетьком» в 2023</t>
  </si>
  <si>
    <t>Реновация тепловых сетей, выработавших ресурс на тепловых сетях ООО «Энергосетьком» в 2024</t>
  </si>
  <si>
    <t>Реновация тепловых сетей, выработавших ресурс на тепловых сетях ООО «Энергосетьком» в 2025</t>
  </si>
  <si>
    <t>Реновация тепловых сетей, выработавших ресурс на тепловых сетях ООО «Энергосетьком» в 2026</t>
  </si>
  <si>
    <t>Реновация тепловых сетей, выработавших ресурс на тепловых сетях ООО «Энергосетьком» в 2027</t>
  </si>
  <si>
    <t>Реновация тепловых сетей, выработавших ресурс на тепловых сетях ООО «Энергосетьком» в 2028</t>
  </si>
  <si>
    <t>Реновация тепловых сетей, выработавших ресурс на тепловых сетях ООО «Энергосетьком» в 2029</t>
  </si>
  <si>
    <t>Реновация тепловых сетей, выработавших ресурс на тепловых сетях ООО «Энергосетьком» в 2030</t>
  </si>
  <si>
    <t>Реновация тепловых сетей, выработавших ресурс на тепловых сетях ООО «Энергосетьком» в 2031</t>
  </si>
  <si>
    <t>Реновация тепловых сетей, выработавших ресурс на тепловых сетях ООО «Энергосетьком» в 2032</t>
  </si>
  <si>
    <t>Реновация тепловых сетей, выработавших ресурс на тепловых сетях ООО «Энергосетьком» в 2033</t>
  </si>
  <si>
    <t>Реновация тепловых сетей, выработавших ресурс на тепловых сетях ООО «Энергосетьком» в 2034</t>
  </si>
  <si>
    <t>Реновация тепловых сетей, выработавших ресурс на тепловых сетях ООО «Энергосетьком» в 2035</t>
  </si>
  <si>
    <t>Реновация тепловых сетей, выработавших ресурс на тепловых сетях ООО «Купол» в 2022</t>
  </si>
  <si>
    <t>ООО «Купол»</t>
  </si>
  <si>
    <t>Реновация Купол</t>
  </si>
  <si>
    <t>Реновация тепловых сетей, выработавших ресурс на тепловых сетях ООО «Купол» в 2023</t>
  </si>
  <si>
    <t>Реновация тепловых сетей, выработавших ресурс на тепловых сетях ООО «Купол» в 2024</t>
  </si>
  <si>
    <t>Реновация тепловых сетей, выработавших ресурс на тепловых сетях ООО «Купол» в 2025</t>
  </si>
  <si>
    <t>Реновация тепловых сетей, выработавших ресурс на тепловых сетях ООО «Купол» в 2026</t>
  </si>
  <si>
    <t>Реновация тепловых сетей, выработавших ресурс на тепловых сетях ООО «Купол» в 2027</t>
  </si>
  <si>
    <t>Реновация тепловых сетей, выработавших ресурс на тепловых сетях ООО «Купол» в 2028</t>
  </si>
  <si>
    <t>Реновация тепловых сетей, выработавших ресурс на тепловых сетях ООО «Купол» в 2029</t>
  </si>
  <si>
    <t>Реновация тепловых сетей, выработавших ресурс на тепловых сетях ООО «Купол» в 2030</t>
  </si>
  <si>
    <t>Реновация тепловых сетей, выработавших ресурс на тепловых сетях ООО «Купол» в 2031</t>
  </si>
  <si>
    <t>Реновация тепловых сетей, выработавших ресурс на тепловых сетях ООО «Купол» в 2032</t>
  </si>
  <si>
    <t>Реновация тепловых сетей, выработавших ресурс на тепловых сетях ООО «Купол» в 2033</t>
  </si>
  <si>
    <t>Реновация тепловых сетей, выработавших ресурс на тепловых сетях ООО «Купол» в 2034</t>
  </si>
  <si>
    <t>Реновация тепловых сетей, выработавших ресурс на тепловых сетях ООО «Купол» в 2035</t>
  </si>
  <si>
    <t>Реконструкция участка тепловой сети от УТ4 до Д92.02</t>
  </si>
  <si>
    <t>Инвестпрограмма</t>
  </si>
  <si>
    <t>Реконструкция участка тепловой сети от В124.09 до В124.35</t>
  </si>
  <si>
    <t>Реконструкция участка тепловой сети от вывода д. 154 до ввода д. 156 по ул. Лежневская - сети отопления и ГВС</t>
  </si>
  <si>
    <t>0,219 -от/0,150-ГВС</t>
  </si>
  <si>
    <t>Реконструкция участка тепловой сети от Д93.25 до ввода д. 14</t>
  </si>
  <si>
    <t>Реконструкция участка тепловой сети от Д168.13 до Д168.17</t>
  </si>
  <si>
    <t>Реконструкция участка тепловой сети от В134.121 до В134.69</t>
  </si>
  <si>
    <t>Реконструкция участка тепловой сети от ЦТП№1 до д. 154 по ул. Лежневская - сети отопления и ГВС</t>
  </si>
  <si>
    <t>0,210-от/0,!59-ГВс</t>
  </si>
  <si>
    <t>Реконструкция участка тепловой сети от вывода д. 17 до Д18.58 по ул. Кохомское шоссе - сети отопления и ГВС</t>
  </si>
  <si>
    <t>0,159-от/0,108-ГВС</t>
  </si>
  <si>
    <t>Реконструкция участка тепловой сети от Д33.03 до РУ</t>
  </si>
  <si>
    <t>Реконструкция участка тепловой сети от Д103/1.01 до Д103/1.06</t>
  </si>
  <si>
    <t>Реконструкция участка тепловой сети от Д33.27 РУ до Д33.29</t>
  </si>
  <si>
    <t>Реконструкция участка тепловой сети от Д33.43 до Д33.45</t>
  </si>
  <si>
    <t>Реконструкция участка тепловой сети от Д43.01 до Д 45.22</t>
  </si>
  <si>
    <t>Реконструкция участка тепловой сети от Д33.09 до Д33.49</t>
  </si>
  <si>
    <t>Реконструкция участка тепловой сети от Д110.02 до Д110.04</t>
  </si>
  <si>
    <t>Реконструкция участка тепловой сети от н/ст до Д18.36</t>
  </si>
  <si>
    <t>Реконструкция участка тепловой сети от С52.14 до С52.08</t>
  </si>
  <si>
    <t>Реконструкция участка тепловой сети от ЦТП до С43.40 по ул. Окуловой - сети отопления и ГВС</t>
  </si>
  <si>
    <t>0,159-от/0,089/0,057-ГВС</t>
  </si>
  <si>
    <t>Реконструкция участка тепловой сети от В83.03 до ввода д.8</t>
  </si>
  <si>
    <t>Реконструкция участка тепловой сети от Т046001 до Т046002</t>
  </si>
  <si>
    <t>Котельная № 46</t>
  </si>
  <si>
    <t>Реконструкция участка тепловой сети от 046002 до Т046003</t>
  </si>
  <si>
    <t>Реконструкция участка тепловой сети от Т046003 до Т046004</t>
  </si>
  <si>
    <t>Реконструкция участка тепловой сети от Т033034 до Т033035 по ул. Авдотьинская - сети отопления и ГВС</t>
  </si>
  <si>
    <t>Котельная № 33</t>
  </si>
  <si>
    <t>0,159-от/0,076-ГВС</t>
  </si>
  <si>
    <t>Реконструкция участка тепловой сети от Т033032 до ввода д.22 по ул. Авдотьинская - сети отопления и ГВС</t>
  </si>
  <si>
    <t>0,057-от/0,057-ГВС</t>
  </si>
  <si>
    <t>Реконструкция участка тепловой сети от В112.28 до В112.30</t>
  </si>
  <si>
    <t>Реконструкция участка тепловой сети от В89.09 до ввода д.11</t>
  </si>
  <si>
    <t>Реконструкция участка тепловой сети от Т036010 до ввода д.6</t>
  </si>
  <si>
    <t>Реконструкция участка тепловой сети от В112.40 до В112.42</t>
  </si>
  <si>
    <t>Реконструкция участка тепловой сети от В61.03 до В61.05</t>
  </si>
  <si>
    <t>Реконструкция участка тепловой сети от В107.11 до д. 4</t>
  </si>
  <si>
    <t>Реконструкция участка тепловой сети от Т023021 до Т02302101</t>
  </si>
  <si>
    <t>Котельная № 23</t>
  </si>
  <si>
    <t>Реконструкция участка тепловой сети от Т02302101 до ввода д. 2/7</t>
  </si>
  <si>
    <t>Реконструкция участка тепловой сети от Т02302107 до ввода д. 5</t>
  </si>
  <si>
    <t>Реконструкция участка тепловой сети отТ02300512 до ввода в д. 58</t>
  </si>
  <si>
    <t>Реконструкция участка тепловой сети отА62.29 до А62.31</t>
  </si>
  <si>
    <t>Реконструкция участка тепловой сети от А62.31 до ввода д.2а</t>
  </si>
  <si>
    <t>Реконструкция участка тепловой сети от Т02300518 до Т02300520</t>
  </si>
  <si>
    <t>Реконструкция участка тепловой сети отТ02300520 до ввода д.61</t>
  </si>
  <si>
    <t>Реконструкция участка тепловой сети от Т023050 до Т02305001</t>
  </si>
  <si>
    <t>Реконструкция участка тепловой сети от Т023052 до Т023053</t>
  </si>
  <si>
    <t>Реконструкция участка тепловой сети от Т02302104 до Т02302106</t>
  </si>
  <si>
    <t>Реконструкция участка тепловой сети от Ь02302106 до ввода в д.8</t>
  </si>
  <si>
    <t>Реконструкция участка тепловой сети от Т037039 до Т037040</t>
  </si>
  <si>
    <t>Котельная № 37</t>
  </si>
  <si>
    <t>Реконструкция участка тепловой сети от Т037040 до ввода в д. 36</t>
  </si>
  <si>
    <t>Реконструкция участка тепловой сети от D5.02 до РУ 1</t>
  </si>
  <si>
    <t>Реконструкция участка тепловой сети от D114.14 до ул. Лежневская, 211 б</t>
  </si>
  <si>
    <t>Реконструкция участка тепловой сети от D33.86 до D33.88</t>
  </si>
  <si>
    <t>Реконструкция участка тепловой сети от В121.35 до В 131.37</t>
  </si>
  <si>
    <t>Реконструкция участка тепловой сети от В45.09 до пр. Строителей, 35</t>
  </si>
  <si>
    <t>Реконструкция участка тепловой сети от РУ до ул. 5 Санаторная, 25 - сети отопления и ГВС</t>
  </si>
  <si>
    <t>Котельная ООО «ТДЛ Энерго»</t>
  </si>
  <si>
    <t>0,108-от/0,089/0,076-ГВС</t>
  </si>
  <si>
    <t>Реконструкция участка тепловой сети от А 19.23 до пр. Шереметевский, 37</t>
  </si>
  <si>
    <t>Реконструкция участка тепловой сети от D65.37 до ул. Станкостроителей, 6</t>
  </si>
  <si>
    <t>Реконструкция участка тепловой сети от D39 до D39.01</t>
  </si>
  <si>
    <t>Реконструкция участка тепловой сети от А30.14 до А 30.28</t>
  </si>
  <si>
    <t>Реконструкция участка тепловой сети от В 131.77 до ул. Велижская, 58</t>
  </si>
  <si>
    <t>Реконструкция участка тепловой сети от D 121.20 до d 121.20</t>
  </si>
  <si>
    <t>Реконструкция участка тепловой сети от D33.62 до D 33.64</t>
  </si>
  <si>
    <t>Реконструкция участка тепловой сети от В111 до ул. Красных Зорь, д. 1 корп Г</t>
  </si>
  <si>
    <t>Реконструкция участка тепловой сети от D 41.34 до пр. Строителей, 53а</t>
  </si>
  <si>
    <t>Реконструкция участка тепловой сети от Т 02304815 до Т 02304817</t>
  </si>
  <si>
    <t>Реконструкция участка тепловой сети от D93.49 до ул. Кудряшова, 129</t>
  </si>
  <si>
    <t>Реконструкция участка тепловой сети от D 109.09 до ул. Шубиных, 16б</t>
  </si>
  <si>
    <t>Реконструкция участка тепловой сети от D 33.81 до пр. Строителей, 122</t>
  </si>
  <si>
    <t>Реконструкция участка тепловой сети от ул. Лежневской, 167 до ул. Лежневской, 165</t>
  </si>
  <si>
    <t>Реконструкция участка тепловой сети от Т003014 до Т 003013/1</t>
  </si>
  <si>
    <t>Котельная № 3</t>
  </si>
  <si>
    <t>Реконструкция участка тепловой сети от D33.52 до ул. Кавалерийская, 58</t>
  </si>
  <si>
    <t>оРеконструкция участка тепловой сети от В82.31 до ул. Наговициной, 3/7</t>
  </si>
  <si>
    <t>Реконструкция участка тепловой сети от D 121.26 до D 121.34</t>
  </si>
  <si>
    <t>оРеконструкция участка тепловой сети от В134.95 до ул. Юношеская, 13</t>
  </si>
  <si>
    <t>Реконструкция участка тепловой сети от D 42.12 до ул. Демьяна Бедного 113</t>
  </si>
  <si>
    <t>Реконструкция участка тепловой сети от В134.95 до ул. Радищева, 21</t>
  </si>
  <si>
    <t>Реконструкция участка тепловой сети от А87.02 до ТК</t>
  </si>
  <si>
    <t>Реконструкция участка тепловой сети от А 59 до ул. Гнедина, 7</t>
  </si>
  <si>
    <t>Реконструкция участка тепловой сети от В134.13 до ул. 3 Авиаотряда, 13</t>
  </si>
  <si>
    <t>Реконструкция участка тепловой сети от В131.97 до ул. Жугина, 12</t>
  </si>
  <si>
    <t>Реконструкция участка тепловой сети от пр. Ленина, 25 до пр. Ленина, 25</t>
  </si>
  <si>
    <t>Реконструкция участка тепловой сети от D 121.34 до ул. Полевая, 84</t>
  </si>
  <si>
    <t>Реконструкция участка тепловой сети от С58.03 до ул. Дружбы, 6</t>
  </si>
  <si>
    <t>Реконструкция участка тепловой сети от D43.01 до D 45.22</t>
  </si>
  <si>
    <t>Реконструкция участка тепловой сети от D41..34 до Д41.38</t>
  </si>
  <si>
    <t>Реконструкция участка тепловой сети от РУ до 30 микрорайон, 33</t>
  </si>
  <si>
    <t>Реконструкция участка тепловой сети от D 45.20 до D 45.24</t>
  </si>
  <si>
    <t>Реконструкция участка тепловой сети от В 66.06 до ул. Войкова, 5а</t>
  </si>
  <si>
    <t>Реконструкция участка тепловой сети от А 19.02 до А 19.16</t>
  </si>
  <si>
    <t>Реконструкция участка тепловой сети от В 31.09 до В 31.11</t>
  </si>
  <si>
    <t>Реконструкция участка тепловой сети от ЦТП №51 до пр. Текстильщиков, 48 - сети отпления и ГВС</t>
  </si>
  <si>
    <t>0,108-от/0,076/0,057-ГВС</t>
  </si>
  <si>
    <t>Реконструкция участка тепловой сети от с 40.34 до см d</t>
  </si>
  <si>
    <t>Реконструкция участка тепловой сети от D68.06 до ул. Ташкентская, 88а</t>
  </si>
  <si>
    <t>Реконструкция участка тепловой сети от А 75 до ул. Генерала Горбатова, 2а</t>
  </si>
  <si>
    <t>Реконструкция участка тепловой сети от В47.05 до ул. Демидова, 6</t>
  </si>
  <si>
    <t>Реконструкция участка тепловой сети от В131.01 до ул. Ташкентская, 60</t>
  </si>
  <si>
    <t>Реконструкция участка тепловой сети от D44.09 до пр. Строителей, 29 (правый ввод)</t>
  </si>
  <si>
    <t>Реконструкция участка тепловой сети от ул. Степанова, 9 блок В до пер. Семеновского, 6/13</t>
  </si>
  <si>
    <t>Реконструкция участка тепловой сети от D 65.01 до ул. Ташкентская, 99</t>
  </si>
  <si>
    <t>Реконструкция участка тепловой сети от D 168.13 до D 168.27</t>
  </si>
  <si>
    <t>Реконструкция участка тепловой сети от А 19.23 до пр. Шереметевский, 35</t>
  </si>
  <si>
    <t>Реконструкция участка тепловой сети от А36.06 до А 36.24</t>
  </si>
  <si>
    <t>Реконструкция участка тепловой сети от В134.91 до ул. Нефедова, 14</t>
  </si>
  <si>
    <t>Реконструкция участка тепловой сети от В55.02 до В 55.06</t>
  </si>
  <si>
    <t>Реконструкция участка тепловой сети от В24.52 до ул. Станко, 17</t>
  </si>
  <si>
    <t>Реконструкция участка тепловой сети от D168.27 до ул. Плетнева, 20</t>
  </si>
  <si>
    <t>Реконструкция участка тепловой сети от D67.08 до ул. Ташкентская, 96</t>
  </si>
  <si>
    <t>Реконструкция участка тепловой сети от В56 до пр. Ленина, 45</t>
  </si>
  <si>
    <t>Реконструкция участка тепловой сети от D121.36 до ул. Лежневская, 177</t>
  </si>
  <si>
    <t>Реконструкция участка тепловой сети от D66.53 до ул. Лежневская, 134</t>
  </si>
  <si>
    <t>Реконструкция участка тепловой сети от D 121.32 до D 121.36</t>
  </si>
  <si>
    <t>Реконструкция участка тепловой сети от В131.33 до ул. Б. Хмельницкого, 52</t>
  </si>
  <si>
    <t>Реконструкция участка тепловой сети от С33.42 до С 33.44</t>
  </si>
  <si>
    <t>Реконструкция участка тепловой сети от С 33.44 до С33.46</t>
  </si>
  <si>
    <t>Реконструкция участка тепловой сети от К2Т003 до ул. Товарная, 17</t>
  </si>
  <si>
    <t>Реконструкция участка тепловой сети от ул. Комсомольская, 41 до С 21.62 (2)</t>
  </si>
  <si>
    <t>Реконструкция участка тепловой сети от А2.51 до А 2.53</t>
  </si>
  <si>
    <t>Реконструкция участка тепловой сети от А59.11 до А 59.13</t>
  </si>
  <si>
    <t>Реконструкция участка тепловой сети от А99.06 до ул. Степанова, 10</t>
  </si>
  <si>
    <t>Реконструкция участка тепловой сети от В 27.01 до ул. Варенцовой, 20/9</t>
  </si>
  <si>
    <t>Реконструкция участка тепловой сети от А 11.20 до ул. Красногвардейская, 30</t>
  </si>
  <si>
    <t>лРеконструкция участка тепловой сети от А 3.08 до ул. Лакина, 4</t>
  </si>
  <si>
    <t>Реконструкция участка тепловой сети от В82.31 до В82.33</t>
  </si>
  <si>
    <t>Реконструкция участка тепловой сети от В61.10 до В 61.14</t>
  </si>
  <si>
    <t>лРеконструкция участка тепловой сети от D121.04 до ул. 1 Полевая, 78</t>
  </si>
  <si>
    <t>Реконструкция участка тепловой сети от А75.02 до ул. Генерала Горбатова, 1а</t>
  </si>
  <si>
    <t>Реконструкция участка тепловой сети от С32.02 до ул. Кирова, 4</t>
  </si>
  <si>
    <t>Реконструкция участка тепловой сети от С 32.04 до ул. Кирова, 6</t>
  </si>
  <si>
    <t>Реконструкция участка тепловой сети от С 32.10 до пер. Фигурный, 7</t>
  </si>
  <si>
    <t>Реконструкция участка тепловой сети от С 32.18 до ул. Кирова, 16</t>
  </si>
  <si>
    <t>Реконструкция участка тепловой сети от В 21.01 до ул. Станко, 7</t>
  </si>
  <si>
    <t>Реконструкция участка тепловой сети от пер. Варгинский, 6 до пер. Варгинский, 4</t>
  </si>
  <si>
    <t>Реконструкция участка тепловой сети от ул. Варенцовой, 12/3 до В-26 (1)</t>
  </si>
  <si>
    <t>Реконструкция участка тепловой сети от В 69.44 до ул. Мальцева, 21</t>
  </si>
  <si>
    <t>Реконструкция участка тепловой сети от В 134.51 до ул. 3 Авиаотряда, 18</t>
  </si>
  <si>
    <t>Реконструкция участка тепловой сети от D161.18 до пер. Варгинский, 6</t>
  </si>
  <si>
    <t>Реконструкция участка тепловой сети от В134.15 до ул. Павленко, 5</t>
  </si>
  <si>
    <t>Реконструкция участка тепловой сети от D99.01 до ул. Любимова, 26а</t>
  </si>
  <si>
    <t>Реконструкция участка тепловой сети от D121.28 до ул. 1 Полевая, 82</t>
  </si>
  <si>
    <t>Реконструкция участка тепловой сети от А 2.55 до ул. Колотилова, 56</t>
  </si>
  <si>
    <t>Реконструкция участка тепловой сети от D 44.11 до 30 микрорайона, 5</t>
  </si>
  <si>
    <t>Реконструкция участка тепловой сети от В 37.02 до ул. Кузнецова, 44</t>
  </si>
  <si>
    <t>Реконструкция участка тепловой сети от d 121.18 до D 121.18</t>
  </si>
  <si>
    <t>Реконструкция участка тепловой сети от В 131.59 до ул. Благова, 11</t>
  </si>
  <si>
    <t>Реконструкция участка тепловой сети от С16.13 до пр. Шереметевский, 16 (общежитие)</t>
  </si>
  <si>
    <t>Реконструкция участка тепловой сети от D41.30 до ул. 2 Чапаева, 92</t>
  </si>
  <si>
    <t>Реконструкция участка тепловой сети от В 47.11 (2) до ул. Демидова, 12</t>
  </si>
  <si>
    <t>Реконструкция участка тепловой сети от В134.57 до ул. Жугина, 11</t>
  </si>
  <si>
    <t>Реконструкция участка тепловой сети от В-26 (1) до уу</t>
  </si>
  <si>
    <t>Реконструкция участка тепловой сети от В 66.08 до ул. Войкова, 3</t>
  </si>
  <si>
    <t>Реконструкция участка тепловой сети от А 86.22 до а-86.22</t>
  </si>
  <si>
    <t>Реконструкция ПНС пp. Бакинский, 57А</t>
  </si>
  <si>
    <t>подгруппа проектов реконструкции насосных станций</t>
  </si>
  <si>
    <t>Итого</t>
  </si>
  <si>
    <t>Протяженность Строительства</t>
  </si>
  <si>
    <t>Протяженность сущ (реконструкция)</t>
  </si>
  <si>
    <t>Протяженность перспектива (реконструкция)</t>
  </si>
  <si>
    <t>Материальная характеристика</t>
  </si>
  <si>
    <t>Материальная характеристика (ветхие сети)</t>
  </si>
  <si>
    <t/>
  </si>
  <si>
    <t>Собственные средства</t>
  </si>
  <si>
    <t>Строительство БМК мощностью 2,5 Гкал/ч вместо выводимой из эксплуатации котельной ООО "ИСМА" (со строительством участка тепловой сети 2Ду 200 мм протяженностью 105 м)</t>
  </si>
  <si>
    <t>Реконструкция участка тепловой сети от ТК-3а до ТК-12 с увеличением диаметра до 300 мм</t>
  </si>
  <si>
    <t>ФГБОУ ВО «Ивановский государственный университет»</t>
  </si>
  <si>
    <t>Реконструкция участка тепловых сетей ТК2-ТК3, мкр. Московский</t>
  </si>
  <si>
    <t>Реконструкция участка тепловых сетей ТК9-ТК10, мкр. Московский</t>
  </si>
  <si>
    <t>Реконструкция участка тепловых сетей ТК10-ТК11, мкр. Московский</t>
  </si>
  <si>
    <t>Реконструкция участка тепловых сетей ТК3-ТК6, мкр. Московский</t>
  </si>
  <si>
    <t>Реконструкция участка тепловых сетей Д45/1-ТК2, мкр. Московский</t>
  </si>
  <si>
    <t xml:space="preserve">Реконструкция участка тепловых сетей ТК2-ТК9, мкр. Московский  </t>
  </si>
  <si>
    <t>Реконструкция участка тепловых сетей ТК9 - МКД №3, мкр. Московский</t>
  </si>
  <si>
    <t>Реконструкция участка тепловых сетей ТК10 - МКД №4, мкр. Московский</t>
  </si>
  <si>
    <t>Реконструкция участка тепловых сетей ТК11 - МКД №5 (ввод 1), мкр. Московский</t>
  </si>
  <si>
    <t>Реконструкция участка тепловых сетей ТК11 -  МКД №5 (ввод 2), мкр. Московский</t>
  </si>
  <si>
    <t>Фонд реформирования ЖКХ, Собственные средства</t>
  </si>
  <si>
    <t>Реконструкция магистральной тепловой сети В58/1-В62  ул. Дзержинского</t>
  </si>
  <si>
    <t>Реконструкция магистральной тепловой сети В62-В64  ул. Дзержинского</t>
  </si>
  <si>
    <t xml:space="preserve">Реконструкция магистральной тепловой сети Д68-В137 ул. Ташкентская                             </t>
  </si>
  <si>
    <t>Перевод потребителей ООО «ТДЛ-Энерго» на ИвТЭЦ-3 со строительством нового участка 2Ду300, протяженность 2700 м по трассе и ЦТП мощностью 13 Гкал/ч</t>
  </si>
  <si>
    <t>Добавьте шифр по классификатору проектов схемы теплоснабжения</t>
  </si>
  <si>
    <t>.</t>
  </si>
  <si>
    <t>02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</si>
  <si>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</si>
  <si>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</si>
  <si>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</si>
  <si>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</si>
  <si>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</si>
  <si>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</si>
  <si>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</si>
  <si>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</si>
  <si>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</si>
  <si>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</si>
  <si>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</si>
  <si>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</si>
  <si>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</si>
  <si>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</si>
  <si>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</si>
  <si>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</si>
  <si>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</si>
  <si>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</si>
  <si>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</si>
  <si>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</si>
  <si>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</si>
  <si>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</si>
  <si>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</si>
  <si>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</si>
  <si>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</si>
  <si>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</si>
  <si>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</si>
  <si>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</si>
  <si>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</si>
  <si>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</si>
  <si>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</si>
  <si>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</si>
  <si>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</si>
  <si>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</si>
  <si>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</si>
  <si>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</si>
  <si>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</si>
  <si>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</si>
  <si>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</si>
  <si>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</si>
  <si>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</si>
  <si>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</si>
  <si>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</si>
  <si>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</si>
  <si>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</si>
  <si>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</si>
  <si>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</si>
  <si>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</si>
  <si>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</si>
  <si>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</si>
  <si>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</si>
  <si>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</si>
  <si>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</si>
  <si>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</si>
  <si>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</si>
  <si>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</si>
  <si>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</si>
  <si>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</si>
  <si>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</si>
  <si>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</si>
  <si>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</si>
  <si>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</si>
  <si>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</si>
  <si>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</si>
  <si>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</si>
  <si>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</si>
  <si>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</si>
  <si>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</si>
  <si>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</si>
  <si>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</si>
  <si>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</si>
  <si>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</si>
  <si>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</si>
  <si>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</si>
  <si>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</si>
  <si>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</si>
  <si>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</si>
  <si>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</si>
  <si>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</si>
  <si>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</si>
  <si>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</si>
  <si>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</si>
  <si>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</si>
  <si>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</si>
  <si>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</si>
  <si>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</si>
  <si>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</si>
  <si>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</si>
  <si>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</si>
  <si>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</si>
  <si>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</si>
  <si>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</si>
  <si>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</si>
  <si>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</si>
  <si>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</si>
  <si>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</si>
  <si>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</si>
  <si>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</si>
  <si>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</si>
  <si>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</si>
  <si>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</si>
  <si>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</si>
  <si>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</si>
  <si>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</si>
  <si>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</si>
  <si>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</si>
  <si>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</si>
  <si>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</si>
  <si>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</si>
  <si>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</si>
  <si>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</si>
  <si>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</si>
  <si>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</si>
  <si>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</si>
  <si>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</si>
  <si>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</si>
  <si>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</si>
  <si>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</si>
  <si>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</si>
  <si>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</si>
  <si>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</si>
  <si>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</si>
  <si>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</si>
  <si>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</si>
  <si>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</si>
  <si>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</si>
  <si>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</si>
  <si>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</si>
  <si>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</si>
  <si>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</si>
  <si>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</si>
  <si>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</si>
  <si>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</si>
  <si>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</si>
  <si>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</si>
  <si>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</si>
  <si>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</si>
  <si>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</si>
  <si>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</si>
  <si>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</si>
  <si>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</si>
  <si>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</si>
  <si>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</si>
  <si>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</si>
  <si>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</si>
  <si>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</si>
  <si>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</si>
  <si>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</si>
  <si>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</si>
  <si>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</si>
  <si>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</si>
  <si>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</si>
  <si>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</si>
  <si>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</si>
  <si>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</si>
  <si>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</si>
  <si>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</si>
  <si>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</si>
  <si>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</si>
  <si>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</si>
  <si>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</si>
  <si>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</si>
  <si>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</si>
  <si>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</si>
  <si>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</si>
  <si>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</si>
  <si>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</si>
  <si>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</si>
  <si>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</si>
  <si>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</si>
  <si>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</si>
  <si>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</si>
  <si>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</si>
  <si>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</si>
  <si>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</si>
  <si>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</si>
  <si>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</si>
  <si>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</si>
  <si>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</si>
  <si>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</si>
  <si>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</si>
  <si>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</si>
  <si>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</si>
  <si>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</si>
  <si>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</si>
  <si>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</si>
  <si>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</si>
  <si>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</si>
  <si>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</si>
  <si>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</si>
  <si>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</si>
  <si>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</si>
  <si>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</si>
  <si>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</si>
  <si>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</si>
  <si>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</si>
  <si>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</si>
  <si>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</si>
  <si>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</si>
  <si>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</si>
  <si>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</si>
  <si>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</si>
  <si>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</si>
  <si>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</si>
  <si>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</si>
  <si>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</si>
  <si>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</si>
  <si>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</si>
  <si>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</si>
  <si>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</si>
  <si>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</si>
  <si>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</si>
  <si>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</si>
  <si>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</si>
  <si>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</si>
  <si>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</si>
  <si>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</si>
  <si>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</si>
  <si>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</si>
  <si>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</si>
  <si>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</si>
  <si>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</si>
  <si>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</si>
  <si>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</si>
  <si>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</si>
  <si>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</si>
  <si>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</si>
  <si>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</si>
  <si>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</si>
  <si>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</si>
  <si>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</si>
  <si>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</si>
  <si>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</si>
  <si>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</si>
  <si>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</si>
  <si>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</si>
  <si>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</si>
  <si>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</si>
  <si>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</si>
  <si>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</si>
  <si>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</si>
  <si>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</si>
  <si>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</si>
  <si>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</si>
  <si>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</si>
  <si>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</si>
  <si>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</si>
  <si>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</si>
  <si>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</si>
  <si>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</si>
  <si>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</si>
  <si>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</si>
  <si>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</si>
  <si>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</si>
  <si>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</si>
  <si>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</si>
  <si>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</si>
  <si>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</si>
  <si>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</si>
  <si>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</si>
  <si>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</si>
  <si>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</si>
  <si>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</si>
  <si>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</si>
  <si>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</si>
  <si>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</si>
  <si>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</si>
  <si>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</si>
  <si>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</si>
  <si>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</si>
  <si>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</si>
  <si>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</si>
  <si>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</si>
  <si>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</si>
  <si>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</si>
  <si>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</si>
  <si>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</si>
  <si>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</si>
  <si>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</si>
  <si>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</si>
  <si>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</si>
  <si>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</si>
  <si>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</si>
  <si>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</si>
  <si>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</si>
  <si>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</si>
  <si>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</si>
  <si>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</si>
  <si>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</si>
  <si>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</si>
  <si>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</si>
  <si>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</si>
  <si>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</si>
  <si>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</si>
  <si>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</si>
  <si>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</si>
  <si>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</si>
  <si>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</si>
  <si>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</si>
  <si>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</si>
  <si>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</si>
  <si>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</si>
  <si>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</si>
  <si>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</si>
  <si>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</si>
  <si>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</si>
  <si>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</si>
  <si>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</si>
  <si>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</si>
  <si>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</si>
  <si>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</si>
  <si>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</si>
  <si>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</si>
  <si>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</si>
  <si>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</si>
  <si>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</si>
  <si>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</si>
  <si>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</si>
  <si>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</si>
  <si>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</si>
  <si>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</si>
  <si>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</si>
  <si>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</si>
  <si>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</si>
  <si>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</si>
  <si>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</si>
  <si>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</si>
  <si>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</si>
  <si>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</si>
  <si>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</si>
  <si>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</si>
  <si>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</si>
  <si>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</si>
  <si>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</si>
  <si>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</si>
  <si>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</si>
  <si>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</si>
  <si>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</si>
  <si>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</si>
  <si>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</si>
  <si>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</si>
  <si>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</si>
  <si>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</si>
  <si>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</si>
  <si>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</si>
  <si>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</si>
  <si>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</si>
  <si>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</si>
  <si>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</si>
  <si>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</si>
  <si>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</si>
  <si>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</si>
  <si>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</si>
  <si>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</si>
  <si>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</si>
  <si>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</si>
  <si>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</si>
  <si>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</si>
  <si>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</si>
  <si>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</si>
  <si>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</si>
  <si>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</si>
  <si>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</si>
  <si>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</si>
  <si>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</si>
  <si>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</si>
  <si>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</si>
  <si>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</si>
  <si>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</si>
  <si>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</si>
  <si>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</si>
  <si>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</si>
  <si>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</si>
  <si>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</si>
  <si>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</si>
  <si>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</si>
  <si>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</si>
  <si>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</si>
  <si>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</si>
  <si>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</si>
  <si>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</si>
  <si>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</si>
  <si>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</si>
  <si>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</si>
  <si>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</si>
  <si>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</si>
  <si>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</si>
  <si>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</si>
  <si>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</si>
  <si>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</si>
  <si>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</si>
  <si>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</si>
  <si>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</si>
  <si>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</si>
  <si>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</si>
  <si>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</si>
  <si>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</si>
  <si>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</si>
  <si>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</si>
  <si>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</si>
  <si>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</si>
  <si>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</si>
  <si>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</si>
  <si>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</si>
  <si>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</si>
  <si>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</si>
  <si>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</si>
  <si>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</si>
  <si>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</si>
  <si>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</si>
  <si>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</si>
  <si>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</si>
  <si>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</si>
  <si>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</si>
  <si>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</si>
  <si>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</si>
  <si>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</si>
  <si>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</si>
  <si>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</si>
  <si>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</si>
  <si>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</si>
  <si>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</si>
  <si>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</si>
  <si>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</si>
  <si>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</si>
  <si>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</si>
  <si>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</si>
  <si>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</si>
  <si>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</si>
  <si>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</si>
  <si>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</si>
  <si>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</si>
  <si>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</si>
  <si>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</si>
  <si>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</si>
  <si>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</si>
  <si>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</si>
  <si>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</si>
  <si>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</si>
  <si>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Номер ЕТО</t>
  </si>
  <si>
    <t>Номер подгруппы</t>
  </si>
  <si>
    <t>Номер внутри подгруппы</t>
  </si>
  <si>
    <t>Номер группы проектов (Источники - 01
Сети - 02)</t>
  </si>
  <si>
    <t>«Модернизация АИИС КУЭ с целью получения акта соответствия требованиямОРЭМ Ивановской ТЭЦ-2 для нужд филиала "Владимирский" ПАО "Т Плюс"</t>
  </si>
  <si>
    <t>ТП главного корпуса ТЭЦ-2</t>
  </si>
  <si>
    <t>ТП ЗиС ИвТЭЦ-2</t>
  </si>
  <si>
    <t>ТП технологических схем в связи с закрытием ТЭЦ-2</t>
  </si>
  <si>
    <t>Реконструкция оборудования ИвТЭЦ-2</t>
  </si>
  <si>
    <t>ТП ГРУ-6кВ, ЗРУ 35 кВ, ОРУ-110 кВ с заменой коммутационных аппаратов</t>
  </si>
  <si>
    <t>ТПиР лифта в башне ГК ИвТЭЦ-3</t>
  </si>
  <si>
    <t>ТПиР ТП-87 №4 ИвТЭЦ-3</t>
  </si>
  <si>
    <t>ТПиР Градирни №3 ИвТЭЦ-3</t>
  </si>
  <si>
    <t>ТПиР 1 ступ.ВЗП ка ТП-87 №2 ТЭЦ-3 (Техническое перевооружение 1 ступени ВЗП (нижние куба), воздуховода горячего воздуха тракт В котла ТП-87 ст.№2)</t>
  </si>
  <si>
    <t>ТП ТП-87 №5 (замена боковых экранов от нижних коллекторов до отм +21м,4 ст КПП и воздуховода горяч воздуха тракт В)</t>
  </si>
  <si>
    <t>Техническое перевооружение ка №4 ТП-87</t>
  </si>
  <si>
    <t>Техническое перевооружение электролизной установки</t>
  </si>
  <si>
    <t>ТП аккумуляторной батареи ТЭЦ-3</t>
  </si>
  <si>
    <t>ТП жд путей для перевозки опасных грузов ТЭЦ-3</t>
  </si>
  <si>
    <t>Тех пер. ММХ (устранение крена МБ)</t>
  </si>
  <si>
    <t>Тех пер мазутного хозяйства ИвТЭЦ-3</t>
  </si>
  <si>
    <t>Установка узла учета сточных вод на выпуске №6 золоотвала</t>
  </si>
  <si>
    <t>ТП кровли ГК и фонаря ТЭЦ-3</t>
  </si>
  <si>
    <t>Техническое перевооружение системы возбуждения генератора ТВФФ-120-2ст.№2 с заменой на микропроцессорное</t>
  </si>
  <si>
    <t>Замена масляных выключателей У-110-2000-40 трансформатор 1ТР</t>
  </si>
  <si>
    <t>Техническое перевооружение ЭГП турбины ПТ-80 ст.№3 (под ключ)</t>
  </si>
  <si>
    <t>Техническое перевооружение ЭГП турбины ПТ-80 ст.№4 (под ключ)</t>
  </si>
  <si>
    <t>Модернизация регистратора аварийных событий "Парма"</t>
  </si>
  <si>
    <t>Модернизация системы связи и телемеханики</t>
  </si>
  <si>
    <t>Техническое перевооружение системы потолочного освещения в здании котельного, турбинного, скрубберного отделений КТЦ Ивановской ТЭЦ-3 на энергосберегающее светодиодное</t>
  </si>
  <si>
    <t>Модернизация противопожарного оборудования и сигнализации ИвТЭЦ-3 (приведение к требованиям ВНП) "под ключ"</t>
  </si>
  <si>
    <t>Техническое перевооружение зданий (устранение замечаний по результатам ЭПБ) (ПИР)</t>
  </si>
  <si>
    <t xml:space="preserve"> Техническое перевооружение Очистных сооружений ИвТЭЦ-3 (ПИР)</t>
  </si>
  <si>
    <t>Приобретение ОНТМ ИвТЭЦ-3</t>
  </si>
  <si>
    <t>Техническое перевооружение электролизной установки "под ключ"</t>
  </si>
  <si>
    <t xml:space="preserve"> Реконструкция насосов СН -2А,Б,В,Г,Д с монтажом напорных трубопроводов и линий байпасов напорных задвижек (ПИР)</t>
  </si>
  <si>
    <t>Реконструкция насосов ПЭН -1,2,3,4,5 с заменой внутреннего корпуса и установкой задвижки на напорном трубопроводе (ПИР)</t>
  </si>
  <si>
    <t>Техническое перевооружение собственных нужд 6кВ. (Замена МВ-6 кВ на ВВ-6 кВ секции 1РО)</t>
  </si>
  <si>
    <t>Модернизация секций собственных нужд 6кВ с установкой дуговой защиты "под ключ"</t>
  </si>
  <si>
    <t>Приобретение и установка сливного насоса т/а ПТ-80 ст. №3 "под ключ"</t>
  </si>
  <si>
    <t xml:space="preserve"> Техническое перевооружение к/а ТП-87 ст. №4 с заменой поверхностей нагрева (ШПП 35 тн)</t>
  </si>
  <si>
    <t>Техническое перевооружение к/а ТП-87 ст. №4 с заменой поверхностей нагрева (4ст. ПП 40,919 тн)</t>
  </si>
  <si>
    <t>Техническое перевооружение к/а ТП-87 ст. №5 (замена труб фронтового экрана от отм. +7,4 до отм. +33, 98,967 тн) (ПИР)</t>
  </si>
  <si>
    <t>Техническое перевооружение т/а Т-100 ст. №2 с установкой БЗРК</t>
  </si>
  <si>
    <t>Техническое перевооружение ГЗУ. Замена насоса ГЗУ и установка ЧРП на насос ОВ</t>
  </si>
  <si>
    <t>Оснащение 3-мя частотно-регулируемыми приводами сетевых насосов Ивановской ТЭЦ-3 (ПИР)</t>
  </si>
  <si>
    <t>Установка ЧРП на насосы ПЭ-500-180 (ПИР)</t>
  </si>
  <si>
    <t xml:space="preserve">Реконструкция насосов ПЭН -1 с заменой внутреннего корпуса и установкой задвижки на напорном трубопроводе </t>
  </si>
  <si>
    <t>Модернизация ОРУ 110кВ Замена ЛР ВЛ 110кВ ТЭЦ-3 - Светоч (ПИР)</t>
  </si>
  <si>
    <t>Техническое перевооружение собственных нужд 6кВ. (Замена МВ-6 кВ на ВВ-6 кВ секции 1Р)</t>
  </si>
  <si>
    <t>Модернизация ОРУ 110кВ Замена ЛР ВЛ 110 кВ ТЭЦ-3- Водозабор (ПИР)</t>
  </si>
  <si>
    <t>Модернизация ОРУ 110кВ Замена ТН 2 сек.ш. 110кВ, ШР ТН 2 сек.ш. 110кВ (ПИР)</t>
  </si>
  <si>
    <t>Техническое перевооружение к/а ТП-87 ст. №5 (замена труб фронтового экрана от отм. +7,4 до отм. +33, 98,967 тн)</t>
  </si>
  <si>
    <t>Техническое перевооружение к/а ТП-87 ст. №2 с заменой поверхностей нагрева (ШПП 35 тн)</t>
  </si>
  <si>
    <t>Техническое перевооружение к/а ТП-87 ст. №2 с заменой поверхностей нагрева ( 4ст. 40,919 тн)</t>
  </si>
  <si>
    <t>Техническое перевооружение к/а ТП-87 ст. №2 с заменой поверхностей нагрева (2,3ст. 86,152 тн) (ПИР)</t>
  </si>
  <si>
    <t>Техническое перевооружение остекления главного корпуса</t>
  </si>
  <si>
    <t>Реконструкция насосов СН -2А с монтажом напорных трубопроводов и линий байпасов напорных задвижек</t>
  </si>
  <si>
    <t>Модернизация ОРУ 110кВ Замена ШР 110кВ тр-ров 2Т (ПИР)</t>
  </si>
  <si>
    <t>Модернизация регистратора аварийных событий "Парма" ИвТЭЦ-3</t>
  </si>
  <si>
    <t>Техническое перевооружение к/а ТП-87 ст. №3 с заменой поверхностей нагрева (ШПП 35 тн)</t>
  </si>
  <si>
    <t>Техническое перевооружение к/а ТП-87 ст. №3 с заменой поверхностей нагрева ( 4ст. 40,919 тн)</t>
  </si>
  <si>
    <t>Техническое перевооружение к/а ТП-87 ст. №3 с заменой поверхностей нагрева (2,3ст. 86,152 тн) (ПИР)</t>
  </si>
  <si>
    <t>Оснащение 3-мя частотно-регулируемыми приводами сетевых насосов Ивановской ТЭЦ-3</t>
  </si>
  <si>
    <t xml:space="preserve">Установка ЧРП на насосы ПЭ-500-180 </t>
  </si>
  <si>
    <t xml:space="preserve">Реконструкция насосов ПЭН -2 с заменой внутреннего корпуса и установкой задвижки на напорном трубопроводе </t>
  </si>
  <si>
    <t>Техническое перевооружение собственных нужд 6кВ. (Замена МВ-6 кВ на ВВ-6 кВ секции 2РО)</t>
  </si>
  <si>
    <t>Модернизация ОРУ 110кВ Замена ТН 2 сек.ш. 110кВ, ШР ТН 2 сек.ш. 110кВ</t>
  </si>
  <si>
    <t>Техническое перевооружение к/а ТП-87 ст. №2 с заменой поверхностей нагрева (2ст.)</t>
  </si>
  <si>
    <t>Техническое перевооружение к/а ТП-87 ст. №2 с заменой поверхностей нагрева (3ст.)</t>
  </si>
  <si>
    <t>Техническое перевооружение к/а ТП-87 ст. №4 с заменой поверхностей нагрева (2,3ст. 86,152 тн)(ПИР)</t>
  </si>
  <si>
    <t>Техническое перевооружение к/а ТП-87 ст. №1 с заменой поверхностей нагрева (ШПП 35 тн) (ПИР)</t>
  </si>
  <si>
    <t>Техническое перевооружение к/а ТП-87 ст. №1 с заменой поверхностей нагрева(4ст. 40,919 тн) (ПИР)</t>
  </si>
  <si>
    <t>Техническое перевооружение зданий (устранение замечаний по результатам ЭПБ)</t>
  </si>
  <si>
    <t xml:space="preserve">Реконструкция насосов СН -2Б с монтажом напорных трубопроводов и линий байпасов напорных задвижек </t>
  </si>
  <si>
    <t>Модернизация ОРУ 110кВ Замена ШР 110кВ тр-ров 2Т</t>
  </si>
  <si>
    <t>Модернизация ОРУ 110кВ Замена ЛР ВЛ 110кВ ТЭЦ-3 - Светоч</t>
  </si>
  <si>
    <t xml:space="preserve">Модернизация ОРУ 110кВ Замена ЛР ВЛ 110 кВ ТЭЦ-3- Водозабор </t>
  </si>
  <si>
    <t>Техническое перевооружение собственных нужд 6кВ. (Замена МВ-6 кВ на ВВ-6 кВ секции 2Р)</t>
  </si>
  <si>
    <t>Техническое перевооружение к/а ТП-87 ст. №3 с заменой поверхностей нагрева (2,3ст. 86,152 тн)</t>
  </si>
  <si>
    <t xml:space="preserve">Реконструкция насосов ПЭН -3 с заменой внутреннего корпуса и установкой задвижки на напорном трубопроводе </t>
  </si>
  <si>
    <t>Техническое перевооружение оборудования поперечных связей (паропровод острого пара)</t>
  </si>
  <si>
    <t>Модернизация ОРУ 110кВ Замена ЛР ВЛ 110 кВ Шуйская 1, ВЛ 110 кВ Шуйская 2 (ПИР)</t>
  </si>
  <si>
    <t>Модернизация ОРУ 110кВ Замена ЛР, ШР ВЛ 110 кВ Восточная 1, В ВЛ 110 кВ Восточная 2</t>
  </si>
  <si>
    <t>Техническое перевооружение к/а ТП-87 ст. №4 с заменой поверхностей нагрева (2,3ст. 86,152 тн)</t>
  </si>
  <si>
    <t>Техническое перевооружение к/а ТП-87 ст. №5 с заменой поверхностей нагрева ((4ст. 40,919 тн) (ПИР)</t>
  </si>
  <si>
    <t>Техническое перевооружение к/а ТП-87 ст. №1 с заменой поверхностей нагрева (2,3ст. 86,152 тн)(ПИР)</t>
  </si>
  <si>
    <t xml:space="preserve">Реконструкция насосов СН -2В с монтажом напорных трубопроводов и линий байпасов напорных задвижек </t>
  </si>
  <si>
    <t>Техническое перевооружение собственных нужд 6кВ. (Замена МВ-6 кВ на ВВ-6 кВ секции 3РО)</t>
  </si>
  <si>
    <t>Модернизация ОРУ 110кВ Замена ШР СВ 1-3 с.110кВ (ПИР)</t>
  </si>
  <si>
    <t>Техническое перевооружение к/а ТП-87 ст. №1 с заменой поверхностей нагрева (ШПП 35 тн)</t>
  </si>
  <si>
    <t>Техническое перевооружение к/а ТП-87 ст. №1 с заменой поверхностей нагрева(4ст. 40,919 тн)</t>
  </si>
  <si>
    <t xml:space="preserve">Реконструкция насосов ПЭН -4 с заменой внутреннего корпуса и установкой задвижки на напорном трубопроводе </t>
  </si>
  <si>
    <t>Модернизация ОРУ 110кВ Замена ТН 1 с. 110кВ, ШР ТН 1 с. 110кВ (ПИР)</t>
  </si>
  <si>
    <t>Модернизация ОРУ 110кВ Замена ЛР ВЛ 110 кВ Шуйская 1, ВЛ 110 кВ Шуйская 2</t>
  </si>
  <si>
    <t>Техническое перевооружение собственных нужд 6кВ. (Замена МВ-6 кВ на ВВ-6 кВ секции 3Р)</t>
  </si>
  <si>
    <t>Техническое перевооружение к/а ТП-87 ст. №5 с заменой поверхностей нагрева ((4ст. 40,919 тн)</t>
  </si>
  <si>
    <t xml:space="preserve">Реконструкция насосов СН -2Г с монтажом напорных трубопроводов и линий байпасов напорных задвижек </t>
  </si>
  <si>
    <t>Модернизация ОРУ 110кВ Замена ТН 1 с. 110кВ, ШР ТН 1 с. 110кВ</t>
  </si>
  <si>
    <t>Модернизация ОРУ 110кВ Замена ШР СВ 1-3 с.110кВ</t>
  </si>
  <si>
    <t xml:space="preserve"> Техническое перевооружение собственных нужд 6кВ. (Замена МВ-6 кВ на ВВ-6 кВ секции 3Р)</t>
  </si>
  <si>
    <t>Техническое перевооружение собственных нужд 6кВ. (Замена МВ-6 кВ на ВВ-6 кВ секции 4Р)</t>
  </si>
  <si>
    <t>Модернизация ОРУ 110кВ Замена В ОВ-2 110кВ (ПИР)</t>
  </si>
  <si>
    <t>Модернизация ОРУ 110кВ Замена ТН 2 с. 110 кВ, ШР ТН 2 с. (ПИР)</t>
  </si>
  <si>
    <t>Техническое перевооружение к/а ТП-87 ст. №5 с заменой поверхностей нагрева (2,3ст. 86,152 тн) (ПИР)</t>
  </si>
  <si>
    <t>Техническое перевооружение градирен ст. №2,3 с увеличением гидравлических нагрузок (ПИР)</t>
  </si>
  <si>
    <t xml:space="preserve">Реконструкция насосов ПЭН -5 с заменой внутреннего корпуса и установкой задвижки на напорном трубопроводе </t>
  </si>
  <si>
    <t>Техническое перевооружение ПС 35/6 Береговая с заменой МВ на ВВ (ПИР)</t>
  </si>
  <si>
    <t xml:space="preserve">Модернизация системы связи и телемеханики ИвТЭЦ-3 </t>
  </si>
  <si>
    <t xml:space="preserve">Техническое перевооружение градирен ст. №2,3 с увеличением гидравлических нагрузок </t>
  </si>
  <si>
    <t xml:space="preserve">Реконструкция насосов СН -2Д с монтажом напорных трубопроводов и линий байпасов напорных задвижек </t>
  </si>
  <si>
    <t>Техническое перевооружение ПС 35/6 Береговая с заменой МВ на ВВ</t>
  </si>
  <si>
    <t>Модернизация ОРУ 110кВ Замена В ОВ-2 110кВ</t>
  </si>
  <si>
    <t>Модернизация ОРУ 110кВ Замена ТН 2 с. 110 кВ, ШР ТН 2 с.</t>
  </si>
  <si>
    <t>Техническое перевооружение к/а ТП-87 ст. №5 с заменой поверхностей нагрева (2,3ст. 86,152 тн)</t>
  </si>
  <si>
    <t>АО "Железобетон"</t>
  </si>
  <si>
    <t>АО "Ивстройкерамика"</t>
  </si>
  <si>
    <t>ЦОУМТС МВД России</t>
  </si>
  <si>
    <t>АО "Ивхимпром"</t>
  </si>
  <si>
    <t>ООО "Альфа"</t>
  </si>
  <si>
    <t>ООО "ТЭС"</t>
  </si>
  <si>
    <t>МП  "ГОЦ"</t>
  </si>
  <si>
    <t>ОАО "РЖД"</t>
  </si>
  <si>
    <t>ООО "СТС"</t>
  </si>
  <si>
    <t>ООО "РесурсЭнерго"</t>
  </si>
  <si>
    <t>ООО "Альянс Профи"</t>
  </si>
  <si>
    <t>ООО "ИЭК-1"</t>
  </si>
  <si>
    <t>ПАО МРСК Центра и Приволжья</t>
  </si>
  <si>
    <t>АО Газпромнефть-Терминал</t>
  </si>
  <si>
    <t>АО "Ивановоглавснаб"</t>
  </si>
  <si>
    <t>ФГБУ "ЦЖКУ" Минобороны РФ</t>
  </si>
  <si>
    <t>АО «Водоканал»</t>
  </si>
  <si>
    <t>АО "Владгазкомпания" Новая Ильинка</t>
  </si>
  <si>
    <t>АО "Владгазкомпания" Революционная</t>
  </si>
  <si>
    <t>ООО Август-Т</t>
  </si>
  <si>
    <t>АО "ПСК"</t>
  </si>
  <si>
    <t>ФГБОУ "Ивановская пожарно-спасательная академия"</t>
  </si>
  <si>
    <t>ООО "Гринвиль тепло"</t>
  </si>
  <si>
    <t>ЗАО "НТК"</t>
  </si>
  <si>
    <t>ООО "Квартал"</t>
  </si>
  <si>
    <t>котельная №2</t>
  </si>
  <si>
    <t>котельная №3</t>
  </si>
  <si>
    <t>котельная №10</t>
  </si>
  <si>
    <t>котельная №17</t>
  </si>
  <si>
    <t>котельная №18</t>
  </si>
  <si>
    <t>котельная №19</t>
  </si>
  <si>
    <t>котельная №23</t>
  </si>
  <si>
    <t>котельная №24</t>
  </si>
  <si>
    <t>котельная №25</t>
  </si>
  <si>
    <t>котельная №31</t>
  </si>
  <si>
    <t>котельная №33</t>
  </si>
  <si>
    <t>котельная №35</t>
  </si>
  <si>
    <t>котельная №37</t>
  </si>
  <si>
    <t>котельная №39</t>
  </si>
  <si>
    <t>котельная №41</t>
  </si>
  <si>
    <t>котельная №43</t>
  </si>
  <si>
    <t>котельная №44</t>
  </si>
  <si>
    <t>Модернизация котельной №19</t>
  </si>
  <si>
    <t>Модернизация котельной №23</t>
  </si>
  <si>
    <t>Модернизация котельной №35</t>
  </si>
  <si>
    <t>Модернизация котельной №37</t>
  </si>
  <si>
    <t>Реконструкция здания котельной №24</t>
  </si>
  <si>
    <t>Котельная №19</t>
  </si>
  <si>
    <t>Котельная №23</t>
  </si>
  <si>
    <t>Котельная №35</t>
  </si>
  <si>
    <t>Котельная №37</t>
  </si>
  <si>
    <t>Котельная №24</t>
  </si>
  <si>
    <t>Котельные АО «ИвГТЭ»</t>
  </si>
  <si>
    <t>Котельная АО «Железобетон»</t>
  </si>
  <si>
    <t>Котельная АО «Ивстройкерамика»</t>
  </si>
  <si>
    <t>Котельная ГОЦ (Городской оздоровительный центр) г. Иваново</t>
  </si>
  <si>
    <t>Котельная РЖД (Северная дирекция по тепловодоснабжению)</t>
  </si>
  <si>
    <t>Котельная ООО «СТС»</t>
  </si>
  <si>
    <t>Котельная ООО «Альянс-Профи»</t>
  </si>
  <si>
    <t>Котельная ООО «Газпромнефть-Терминал»</t>
  </si>
  <si>
    <t xml:space="preserve">Котельная ОАО «Ивановоглавснаб» </t>
  </si>
  <si>
    <t>Котельные ФГБУ "ЦЖКУ" Минобороны РФ</t>
  </si>
  <si>
    <t>Котельная АО «Водоканал»</t>
  </si>
  <si>
    <t>АО «Владгазкомпания» – ул. Революционная 26, корп. 1</t>
  </si>
  <si>
    <t>АО «Владгазкомпания» – ул. Дальний Тупик 8</t>
  </si>
  <si>
    <t>Котельные ООО Август-Т</t>
  </si>
  <si>
    <t>Котельная АО «ПСК»</t>
  </si>
  <si>
    <t>Котельная МЧС (ФГБОУ ВО «Ивановская пожарно-спасательная академия»)</t>
  </si>
  <si>
    <t>Котельная ООО «Гринвилль тепло»</t>
  </si>
  <si>
    <t>Котельная НТК (ЗАО «Новая тепловая компания»)</t>
  </si>
  <si>
    <t>Котельная ООО «Нордекс»</t>
  </si>
  <si>
    <t>Переключение тепловой нагрузки отопления потребителей № 42 (ФГБУ «ЦЖКУ» Мино-бороны России») на новую БМК мощностью 3,5 МВт в 2023 году</t>
  </si>
  <si>
    <t>Новая БМК 3,5 МВт (зона котельной №42)</t>
  </si>
  <si>
    <t>Перевод нагруз-ки Теплоснаб-2010 на котель-ную ИБХР с реконструкцией котельной ИБХР в части увеличе-ния мощности</t>
  </si>
  <si>
    <t>Итого по тепловым сетям</t>
  </si>
  <si>
    <t>01</t>
  </si>
  <si>
    <t>Техническое перевооружение источников тепловой энергии, в том числе источников комбинированной выработки</t>
  </si>
  <si>
    <t>Реконструкция источников тепловой энергии, в том числе источников комбинированной выработки</t>
  </si>
  <si>
    <t>Строительство новых источников тепловой энергии, в том числе с комбинированной выработкой тепловой и электрической энергии</t>
  </si>
  <si>
    <t>Итого по источникам тепловой энергии</t>
  </si>
  <si>
    <t>Итого по г. Иваново</t>
  </si>
  <si>
    <t>Итого по Филиалу «Владимирский» ПАО «Т Плюс» (тепловые сети + котельные)</t>
  </si>
  <si>
    <t>Итого по Филиалу «Владимирский» ПАО «Т Плюс» (источники комбинированной выработки тепловой и электрической энергии)</t>
  </si>
  <si>
    <t>Итого по Филиалу «Владимирский» ПАО «Т Плюс», в том числе:</t>
  </si>
  <si>
    <t>Итого по Филиалу «Владимирский» ПАО «Т Плюс» (Фонд реформирования ЖКХ</t>
  </si>
  <si>
    <t>Реконструкция ИвТЭЦ-2 со строительством водогрейной котельной</t>
  </si>
  <si>
    <r>
      <t xml:space="preserve">Техническое перевооружение ка ТП-87 ст.№3 </t>
    </r>
    <r>
      <rPr>
        <sz val="10"/>
        <color rgb="FFFF0000"/>
        <rFont val="Times New Roman"/>
        <family val="1"/>
        <charset val="204"/>
      </rPr>
      <t>(замена труб фронтового экрана от отм. +21 до отм. +32)</t>
    </r>
  </si>
  <si>
    <t>Прокладка обратного трубопровода ГВС диаметром Ду 50 мм (в существующем канале) протяженностью 420 м</t>
  </si>
  <si>
    <t>Источники тепловой энергии</t>
  </si>
  <si>
    <t>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</si>
</sst>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10" fontId="2" fillId="3" borderId="0" xfId="0" applyNumberFormat="1" applyFont="1" applyFill="1" applyAlignment="1">
      <alignment wrapText="1"/>
    </xf>
    <xf numFmtId="0" fontId="2" fillId="3" borderId="0" xfId="0" applyFont="1" applyFill="1"/>
    <xf numFmtId="2" fontId="2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164" fontId="2" fillId="4" borderId="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6" borderId="5" xfId="0" applyFont="1" applyFill="1" applyBorder="1" applyAlignment="1">
      <alignment horizontal="center" vertical="center" wrapText="1"/>
    </xf>
    <xf numFmtId="0" fontId="2" fillId="6" borderId="5" xfId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2" fillId="0" borderId="0" xfId="0" applyFont="1" applyBorder="1"/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9" fillId="0" borderId="0" xfId="0" applyFont="1"/>
    <xf numFmtId="2" fontId="3" fillId="7" borderId="2" xfId="0" applyNumberFormat="1" applyFont="1" applyFill="1" applyBorder="1" applyAlignment="1">
      <alignment horizontal="center" vertical="center"/>
    </xf>
    <xf numFmtId="2" fontId="10" fillId="7" borderId="2" xfId="0" applyNumberFormat="1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2" fontId="3" fillId="5" borderId="0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 24 2" xfId="1" xr:uid="{00000000-0005-0000-0000-000001000000}"/>
    <cellStyle name="Обычный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797"/>
  <sheetViews>
    <sheetView tabSelected="1" zoomScale="70" zoomScaleNormal="70" workbookViewId="0">
      <pane xSplit="4" ySplit="2" topLeftCell="F717" activePane="bottomRight" state="frozen"/>
      <selection pane="topRight" activeCell="D1" sqref="D1"/>
      <selection pane="bottomLeft" activeCell="A3" sqref="A3"/>
      <selection pane="bottomRight" activeCell="A768" sqref="A768:H768"/>
    </sheetView>
  </sheetViews>
  <sheetFormatPr defaultRowHeight="15" x14ac:dyDescent="0.25"/>
  <cols>
    <col min="2" max="2" width="28.140625" customWidth="1"/>
    <col min="3" max="3" width="49" customWidth="1"/>
    <col min="4" max="4" width="7.7109375" hidden="1" customWidth="1"/>
    <col min="5" max="5" width="36.85546875" hidden="1" customWidth="1"/>
    <col min="6" max="6" width="24.42578125" customWidth="1"/>
    <col min="7" max="8" width="11.5703125" customWidth="1"/>
    <col min="9" max="9" width="8.85546875" hidden="1" customWidth="1"/>
    <col min="10" max="10" width="18.7109375" hidden="1" customWidth="1"/>
    <col min="11" max="11" width="19.5703125" hidden="1" customWidth="1"/>
    <col min="12" max="12" width="18.85546875" hidden="1" customWidth="1"/>
    <col min="13" max="13" width="16" hidden="1" customWidth="1"/>
    <col min="14" max="14" width="13.7109375" hidden="1" customWidth="1"/>
    <col min="15" max="15" width="16.5703125" hidden="1" customWidth="1"/>
    <col min="16" max="16" width="16.140625" hidden="1" customWidth="1"/>
    <col min="17" max="17" width="13.42578125" hidden="1" customWidth="1"/>
    <col min="18" max="18" width="14.28515625" hidden="1" customWidth="1"/>
    <col min="19" max="19" width="12.7109375" hidden="1" customWidth="1"/>
    <col min="20" max="20" width="13.42578125" hidden="1" customWidth="1"/>
    <col min="21" max="21" width="13.28515625" hidden="1" customWidth="1"/>
    <col min="22" max="22" width="13.42578125" hidden="1" customWidth="1"/>
    <col min="23" max="23" width="12" hidden="1" customWidth="1"/>
    <col min="24" max="24" width="23.42578125" hidden="1" customWidth="1"/>
    <col min="25" max="25" width="23.5703125" hidden="1" customWidth="1"/>
    <col min="26" max="28" width="8.85546875" hidden="1" customWidth="1"/>
    <col min="29" max="30" width="10.7109375" hidden="1" customWidth="1"/>
    <col min="31" max="32" width="16.28515625" hidden="1" customWidth="1"/>
    <col min="33" max="33" width="18.28515625" hidden="1" customWidth="1"/>
    <col min="34" max="34" width="18.85546875" hidden="1" customWidth="1"/>
    <col min="35" max="35" width="16.42578125" hidden="1" customWidth="1"/>
    <col min="36" max="36" width="19.85546875" hidden="1" customWidth="1"/>
    <col min="37" max="39" width="8.85546875" hidden="1" customWidth="1"/>
    <col min="40" max="40" width="24.140625" hidden="1" customWidth="1"/>
    <col min="41" max="42" width="8.85546875" hidden="1" customWidth="1"/>
    <col min="43" max="43" width="18.5703125" hidden="1" customWidth="1"/>
    <col min="44" max="65" width="9.140625" hidden="1" customWidth="1"/>
    <col min="66" max="79" width="12" customWidth="1"/>
    <col min="80" max="80" width="13.28515625" customWidth="1"/>
    <col min="85" max="85" width="17.140625" customWidth="1"/>
    <col min="94" max="94" width="45.85546875" customWidth="1"/>
  </cols>
  <sheetData>
    <row r="1" spans="1:89" x14ac:dyDescent="0.25">
      <c r="BN1" s="26">
        <f>SUBTOTAL(9,BN4:BN718)</f>
        <v>461449.35666642169</v>
      </c>
      <c r="BO1" s="26">
        <f>SUBTOTAL(9,BO4:BO718)</f>
        <v>3570322.3368630717</v>
      </c>
      <c r="BP1" s="26">
        <f>SUBTOTAL(9,BP4:BP718)</f>
        <v>710909.50513023848</v>
      </c>
      <c r="BQ1" s="26">
        <f>SUBTOTAL(9,BQ4:BQ718)</f>
        <v>979955.25202803034</v>
      </c>
      <c r="BR1" s="26">
        <f>SUBTOTAL(9,BR4:BR718)</f>
        <v>952314.42437306384</v>
      </c>
      <c r="BS1" s="26">
        <f>SUBTOTAL(9,BS4:BS718)</f>
        <v>868615.35152213334</v>
      </c>
      <c r="BT1" s="26">
        <f>SUBTOTAL(9,BT4:BT718)</f>
        <v>650048.30278686434</v>
      </c>
      <c r="BU1" s="26">
        <f>SUBTOTAL(9,BU4:BU718)</f>
        <v>298811.18176953914</v>
      </c>
      <c r="BV1" s="26">
        <f>SUBTOTAL(9,BV4:BV718)</f>
        <v>281766.83955882071</v>
      </c>
      <c r="BW1" s="26">
        <f>SUBTOTAL(9,BW4:BW718)</f>
        <v>324200.32270498585</v>
      </c>
      <c r="BX1" s="26">
        <f>SUBTOTAL(9,BX4:BX718)</f>
        <v>262418.4510017396</v>
      </c>
      <c r="BY1" s="26">
        <f>SUBTOTAL(9,BY4:BY718)</f>
        <v>220423.5937182091</v>
      </c>
      <c r="BZ1" s="26">
        <f>SUBTOTAL(9,BZ4:BZ718)</f>
        <v>254515.37064293749</v>
      </c>
      <c r="CA1" s="26">
        <f>SUBTOTAL(9,CA4:CA718)</f>
        <v>282583.97974333708</v>
      </c>
      <c r="CB1" s="26">
        <f>SUBTOTAL(9,CB4:CB718)</f>
        <v>10118334.268509379</v>
      </c>
    </row>
    <row r="2" spans="1:89" ht="63.75" x14ac:dyDescent="0.25">
      <c r="A2" s="2" t="s">
        <v>0</v>
      </c>
      <c r="B2" s="30" t="s">
        <v>654</v>
      </c>
      <c r="C2" s="2" t="s">
        <v>1</v>
      </c>
      <c r="D2" s="53" t="s">
        <v>2</v>
      </c>
      <c r="E2" s="2" t="s">
        <v>3</v>
      </c>
      <c r="F2" s="54" t="s">
        <v>4</v>
      </c>
      <c r="G2" s="2" t="s">
        <v>5</v>
      </c>
      <c r="H2" s="2" t="s">
        <v>6</v>
      </c>
      <c r="I2" s="2" t="s">
        <v>7</v>
      </c>
      <c r="J2" s="53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54" t="s">
        <v>13</v>
      </c>
      <c r="P2" s="2" t="s">
        <v>14</v>
      </c>
      <c r="Q2" s="2" t="s">
        <v>15</v>
      </c>
      <c r="R2" s="2" t="s">
        <v>16</v>
      </c>
      <c r="S2" s="3" t="s">
        <v>17</v>
      </c>
      <c r="T2" s="4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5" t="s">
        <v>23</v>
      </c>
      <c r="Z2" s="4" t="s">
        <v>24</v>
      </c>
      <c r="AA2" s="4" t="s">
        <v>25</v>
      </c>
      <c r="AB2" s="4" t="s">
        <v>26</v>
      </c>
      <c r="AC2" s="4" t="s">
        <v>629</v>
      </c>
      <c r="AD2" s="4" t="s">
        <v>630</v>
      </c>
      <c r="AE2" s="4" t="s">
        <v>631</v>
      </c>
      <c r="AF2" s="4" t="s">
        <v>632</v>
      </c>
      <c r="AG2" s="1" t="s">
        <v>27</v>
      </c>
      <c r="AH2" s="1" t="s">
        <v>28</v>
      </c>
      <c r="AI2" s="1">
        <v>30.93</v>
      </c>
      <c r="AJ2" s="4" t="s">
        <v>633</v>
      </c>
      <c r="AK2" s="1"/>
      <c r="AL2" s="1"/>
      <c r="AM2" s="1"/>
      <c r="AN2" s="1"/>
      <c r="AO2" s="1"/>
      <c r="AP2" s="1"/>
      <c r="AQ2" s="1"/>
      <c r="AR2" s="1"/>
      <c r="AS2" s="1"/>
      <c r="AT2" s="1"/>
      <c r="AU2" s="1">
        <v>2022</v>
      </c>
      <c r="AV2" s="1">
        <v>2023</v>
      </c>
      <c r="AW2" s="1">
        <v>2024</v>
      </c>
      <c r="AX2" s="1">
        <v>2025</v>
      </c>
      <c r="AY2" s="1">
        <v>2026</v>
      </c>
      <c r="AZ2" s="1">
        <v>2027</v>
      </c>
      <c r="BA2" s="1">
        <v>2028</v>
      </c>
      <c r="BB2" s="1">
        <v>2029</v>
      </c>
      <c r="BC2" s="1">
        <v>2030</v>
      </c>
      <c r="BD2" s="1">
        <v>2031</v>
      </c>
      <c r="BE2" s="1">
        <v>2032</v>
      </c>
      <c r="BF2" s="1">
        <v>2033</v>
      </c>
      <c r="BG2" s="1">
        <v>2034</v>
      </c>
      <c r="BH2" s="1">
        <v>2035</v>
      </c>
      <c r="BI2" s="1"/>
      <c r="BJ2" s="1"/>
      <c r="BK2" s="1"/>
      <c r="BL2" s="1"/>
      <c r="BM2" s="2">
        <v>2021</v>
      </c>
      <c r="BN2" s="2">
        <v>2022</v>
      </c>
      <c r="BO2" s="2">
        <v>2023</v>
      </c>
      <c r="BP2" s="2">
        <v>2024</v>
      </c>
      <c r="BQ2" s="2">
        <v>2025</v>
      </c>
      <c r="BR2" s="2">
        <v>2026</v>
      </c>
      <c r="BS2" s="2">
        <v>2027</v>
      </c>
      <c r="BT2" s="2">
        <v>2028</v>
      </c>
      <c r="BU2" s="2">
        <v>2029</v>
      </c>
      <c r="BV2" s="2">
        <v>2030</v>
      </c>
      <c r="BW2" s="2">
        <v>2031</v>
      </c>
      <c r="BX2" s="2">
        <v>2032</v>
      </c>
      <c r="BY2" s="2">
        <v>2033</v>
      </c>
      <c r="BZ2" s="2">
        <v>2034</v>
      </c>
      <c r="CA2" s="2">
        <v>2035</v>
      </c>
      <c r="CB2" s="2" t="s">
        <v>628</v>
      </c>
      <c r="CE2" s="33" t="s">
        <v>1096</v>
      </c>
      <c r="CG2" s="33" t="s">
        <v>1099</v>
      </c>
      <c r="CI2" s="33" t="s">
        <v>1097</v>
      </c>
      <c r="CK2" s="33" t="s">
        <v>1098</v>
      </c>
    </row>
    <row r="3" spans="1:89" ht="20.25" x14ac:dyDescent="0.25">
      <c r="A3" s="59" t="s">
        <v>1300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E3" s="33"/>
      <c r="CG3" s="33"/>
      <c r="CI3" s="33"/>
      <c r="CK3" s="33"/>
    </row>
    <row r="4" spans="1:89" ht="63.75" x14ac:dyDescent="0.25">
      <c r="A4" s="7">
        <v>1</v>
      </c>
      <c r="B4" s="27" t="str">
        <f t="shared" ref="B4:B67" si="0">CONCATENATE("ТС-",CE4,CF4,CG4,CH4,CI4,CJ4,CK4)</f>
        <v>ТС-001.02.03.001</v>
      </c>
      <c r="C4" s="7" t="s">
        <v>29</v>
      </c>
      <c r="D4" s="7">
        <v>3</v>
      </c>
      <c r="E4" s="7" t="s">
        <v>30</v>
      </c>
      <c r="F4" s="7" t="s">
        <v>31</v>
      </c>
      <c r="G4" s="7" t="s">
        <v>32</v>
      </c>
      <c r="H4" s="7" t="s">
        <v>33</v>
      </c>
      <c r="I4" s="7" t="s">
        <v>34</v>
      </c>
      <c r="J4" s="7" t="s">
        <v>28</v>
      </c>
      <c r="K4" s="7" t="s">
        <v>35</v>
      </c>
      <c r="L4" s="7" t="s">
        <v>36</v>
      </c>
      <c r="M4" s="7" t="s">
        <v>36</v>
      </c>
      <c r="N4" s="55">
        <v>216</v>
      </c>
      <c r="O4" s="7" t="s">
        <v>37</v>
      </c>
      <c r="P4" s="56">
        <v>1841.182</v>
      </c>
      <c r="Q4" s="10">
        <v>2030</v>
      </c>
      <c r="R4" s="7">
        <v>2030</v>
      </c>
      <c r="S4" s="56">
        <v>1.3977353360306757</v>
      </c>
      <c r="T4" s="56">
        <v>1.3977353360306757</v>
      </c>
      <c r="U4" s="56">
        <v>135.84240796000003</v>
      </c>
      <c r="V4" s="56">
        <v>1261.3937882000002</v>
      </c>
      <c r="W4" s="56">
        <v>543.36963184000001</v>
      </c>
      <c r="X4" s="57">
        <v>1940.6058280000002</v>
      </c>
      <c r="Y4" s="12">
        <v>7.0000000000000007E-2</v>
      </c>
      <c r="Z4" s="12">
        <v>0.65</v>
      </c>
      <c r="AA4" s="12">
        <v>0.27999999999999997</v>
      </c>
      <c r="AB4" s="12">
        <v>1</v>
      </c>
      <c r="AC4" s="22">
        <v>0</v>
      </c>
      <c r="AD4" s="22">
        <v>216</v>
      </c>
      <c r="AE4" s="22">
        <v>0</v>
      </c>
      <c r="AF4" s="23" t="s">
        <v>634</v>
      </c>
      <c r="AG4" s="13"/>
      <c r="AH4" s="13"/>
      <c r="AI4" s="13"/>
      <c r="AJ4" s="13">
        <v>0</v>
      </c>
      <c r="AK4" s="13"/>
      <c r="AL4" s="13"/>
      <c r="AM4" s="13"/>
      <c r="AN4" t="s">
        <v>38</v>
      </c>
      <c r="AO4" s="13"/>
      <c r="AP4" s="13">
        <v>200</v>
      </c>
      <c r="AQ4" s="13">
        <v>200</v>
      </c>
      <c r="AR4" s="1">
        <v>432</v>
      </c>
      <c r="AS4" s="13"/>
      <c r="AT4" s="13"/>
      <c r="AU4" s="13">
        <v>16493.610188816809</v>
      </c>
      <c r="AV4" s="13">
        <v>24980.254733111673</v>
      </c>
      <c r="AW4" s="13">
        <v>16303.286917100424</v>
      </c>
      <c r="AX4" s="13">
        <v>10703.250237668726</v>
      </c>
      <c r="AY4" s="13">
        <v>8713.8760301486254</v>
      </c>
      <c r="AZ4" s="13">
        <v>6514.0652515339061</v>
      </c>
      <c r="BA4" s="13">
        <v>5193.5310848628415</v>
      </c>
      <c r="BB4" s="13">
        <v>4796.5763282573571</v>
      </c>
      <c r="BC4" s="13">
        <v>6098.0073813876515</v>
      </c>
      <c r="BD4" s="13">
        <v>5034.9676766431567</v>
      </c>
      <c r="BE4" s="13">
        <v>5424.806383708883</v>
      </c>
      <c r="BF4" s="13">
        <v>5396.0786390572393</v>
      </c>
      <c r="BG4" s="13">
        <v>4915.5457846195295</v>
      </c>
      <c r="BH4" s="13">
        <v>6546.0743215707398</v>
      </c>
      <c r="BI4" s="13"/>
      <c r="BJ4" s="13"/>
      <c r="BK4" s="13"/>
      <c r="BL4" s="13"/>
      <c r="BM4" s="51">
        <v>0</v>
      </c>
      <c r="BN4" s="51">
        <v>0</v>
      </c>
      <c r="BO4" s="51">
        <v>0</v>
      </c>
      <c r="BP4" s="51">
        <v>0</v>
      </c>
      <c r="BQ4" s="51">
        <v>0</v>
      </c>
      <c r="BR4" s="51">
        <v>0</v>
      </c>
      <c r="BS4" s="51">
        <v>0</v>
      </c>
      <c r="BT4" s="51">
        <v>0</v>
      </c>
      <c r="BU4" s="51">
        <v>0</v>
      </c>
      <c r="BV4" s="51">
        <v>1940.6058280000002</v>
      </c>
      <c r="BW4" s="51">
        <v>0</v>
      </c>
      <c r="BX4" s="51">
        <v>0</v>
      </c>
      <c r="BY4" s="51">
        <v>0</v>
      </c>
      <c r="BZ4" s="51">
        <v>0</v>
      </c>
      <c r="CA4" s="51">
        <v>0</v>
      </c>
      <c r="CB4" s="52">
        <f>SUM(BN4:CA4)</f>
        <v>1940.6058280000002</v>
      </c>
      <c r="CE4" s="31" t="s">
        <v>34</v>
      </c>
      <c r="CF4" t="s">
        <v>655</v>
      </c>
      <c r="CG4" s="31" t="s">
        <v>656</v>
      </c>
      <c r="CH4" t="s">
        <v>655</v>
      </c>
      <c r="CI4" t="str">
        <f t="shared" ref="CI4:CI67" si="1">CONCATENATE("0",D4)</f>
        <v>03</v>
      </c>
      <c r="CJ4" t="s">
        <v>655</v>
      </c>
      <c r="CK4" s="31" t="s">
        <v>34</v>
      </c>
    </row>
    <row r="5" spans="1:89" ht="63.75" x14ac:dyDescent="0.25">
      <c r="A5" s="6">
        <v>2</v>
      </c>
      <c r="B5" s="27" t="str">
        <f t="shared" si="0"/>
        <v>ТС-001.02.03.002</v>
      </c>
      <c r="C5" s="7" t="s">
        <v>39</v>
      </c>
      <c r="D5" s="6">
        <v>3</v>
      </c>
      <c r="E5" s="6" t="s">
        <v>30</v>
      </c>
      <c r="F5" s="6" t="s">
        <v>31</v>
      </c>
      <c r="G5" s="7" t="s">
        <v>32</v>
      </c>
      <c r="H5" s="7" t="s">
        <v>33</v>
      </c>
      <c r="I5" s="7" t="s">
        <v>34</v>
      </c>
      <c r="J5" s="6" t="s">
        <v>28</v>
      </c>
      <c r="K5" s="6" t="s">
        <v>35</v>
      </c>
      <c r="L5" s="6" t="s">
        <v>40</v>
      </c>
      <c r="M5" s="6" t="s">
        <v>40</v>
      </c>
      <c r="N5" s="8">
        <v>46.5</v>
      </c>
      <c r="O5" s="6" t="s">
        <v>41</v>
      </c>
      <c r="P5" s="9">
        <v>1253.0949999999998</v>
      </c>
      <c r="Q5" s="10">
        <v>2030</v>
      </c>
      <c r="R5" s="6">
        <v>2030</v>
      </c>
      <c r="S5" s="9">
        <v>1.3977353360306757</v>
      </c>
      <c r="T5" s="9">
        <v>1.3977353360306757</v>
      </c>
      <c r="U5" s="9">
        <v>92.453349099999997</v>
      </c>
      <c r="V5" s="9">
        <v>858.49538449999989</v>
      </c>
      <c r="W5" s="9">
        <v>369.81339639999993</v>
      </c>
      <c r="X5" s="11">
        <v>1320.7621299999998</v>
      </c>
      <c r="Y5" s="14"/>
      <c r="Z5" s="14"/>
      <c r="AA5" s="1"/>
      <c r="AB5" s="1"/>
      <c r="AC5" s="22">
        <v>0</v>
      </c>
      <c r="AD5" s="22">
        <v>46.5</v>
      </c>
      <c r="AE5" s="22">
        <v>0</v>
      </c>
      <c r="AF5" s="23" t="s">
        <v>634</v>
      </c>
      <c r="AG5" s="13"/>
      <c r="AH5" s="13"/>
      <c r="AI5" s="13"/>
      <c r="AJ5" s="13">
        <v>0</v>
      </c>
      <c r="AK5" s="13"/>
      <c r="AL5" s="13"/>
      <c r="AM5" s="13"/>
      <c r="AN5" t="s">
        <v>38</v>
      </c>
      <c r="AO5" s="13"/>
      <c r="AP5" s="13">
        <v>70</v>
      </c>
      <c r="AQ5" s="13">
        <v>70</v>
      </c>
      <c r="AR5" s="1">
        <v>93</v>
      </c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25">
        <v>0</v>
      </c>
      <c r="BN5" s="25">
        <v>0</v>
      </c>
      <c r="BO5" s="25">
        <v>0</v>
      </c>
      <c r="BP5" s="25">
        <v>0</v>
      </c>
      <c r="BQ5" s="25">
        <v>0</v>
      </c>
      <c r="BR5" s="25">
        <v>0</v>
      </c>
      <c r="BS5" s="25">
        <v>0</v>
      </c>
      <c r="BT5" s="25">
        <v>0</v>
      </c>
      <c r="BU5" s="25">
        <v>0</v>
      </c>
      <c r="BV5" s="25">
        <v>1320.7621299999998</v>
      </c>
      <c r="BW5" s="25">
        <v>0</v>
      </c>
      <c r="BX5" s="25">
        <v>0</v>
      </c>
      <c r="BY5" s="25">
        <v>0</v>
      </c>
      <c r="BZ5" s="25">
        <v>0</v>
      </c>
      <c r="CA5" s="25">
        <v>0</v>
      </c>
      <c r="CB5" s="52">
        <f t="shared" ref="CB5:CB68" si="2">SUM(BN5:CA5)</f>
        <v>1320.7621299999998</v>
      </c>
      <c r="CE5" s="31" t="s">
        <v>34</v>
      </c>
      <c r="CF5" t="s">
        <v>655</v>
      </c>
      <c r="CG5" s="31" t="s">
        <v>656</v>
      </c>
      <c r="CH5" t="s">
        <v>655</v>
      </c>
      <c r="CI5" t="str">
        <f t="shared" si="1"/>
        <v>03</v>
      </c>
      <c r="CJ5" t="s">
        <v>655</v>
      </c>
      <c r="CK5" s="31" t="s">
        <v>657</v>
      </c>
    </row>
    <row r="6" spans="1:89" ht="63.75" x14ac:dyDescent="0.25">
      <c r="A6" s="6">
        <v>3</v>
      </c>
      <c r="B6" s="27" t="str">
        <f t="shared" si="0"/>
        <v>ТС-001.02.03.003</v>
      </c>
      <c r="C6" s="7" t="s">
        <v>42</v>
      </c>
      <c r="D6" s="6">
        <v>3</v>
      </c>
      <c r="E6" s="6" t="s">
        <v>30</v>
      </c>
      <c r="F6" s="6" t="s">
        <v>31</v>
      </c>
      <c r="G6" s="7" t="s">
        <v>32</v>
      </c>
      <c r="H6" s="7" t="s">
        <v>33</v>
      </c>
      <c r="I6" s="7" t="s">
        <v>34</v>
      </c>
      <c r="J6" s="6" t="s">
        <v>28</v>
      </c>
      <c r="K6" s="6" t="s">
        <v>35</v>
      </c>
      <c r="L6" s="6" t="s">
        <v>43</v>
      </c>
      <c r="M6" s="6" t="s">
        <v>43</v>
      </c>
      <c r="N6" s="8">
        <v>27</v>
      </c>
      <c r="O6" s="6" t="s">
        <v>41</v>
      </c>
      <c r="P6" s="9">
        <v>282.25</v>
      </c>
      <c r="Q6" s="10">
        <v>2030</v>
      </c>
      <c r="R6" s="6">
        <v>2030</v>
      </c>
      <c r="S6" s="9">
        <v>1.3977353360306757</v>
      </c>
      <c r="T6" s="9">
        <v>1.3977353360306757</v>
      </c>
      <c r="U6" s="9">
        <v>20.824405000000006</v>
      </c>
      <c r="V6" s="9">
        <v>193.36947500000002</v>
      </c>
      <c r="W6" s="9">
        <v>83.297619999999995</v>
      </c>
      <c r="X6" s="11">
        <v>297.49150000000003</v>
      </c>
      <c r="Y6" s="14"/>
      <c r="Z6" s="14"/>
      <c r="AA6" s="1"/>
      <c r="AB6" s="1"/>
      <c r="AC6" s="22">
        <v>0</v>
      </c>
      <c r="AD6" s="22">
        <v>27</v>
      </c>
      <c r="AE6" s="22">
        <v>0</v>
      </c>
      <c r="AF6" s="23"/>
      <c r="AG6" s="13"/>
      <c r="AH6" s="13"/>
      <c r="AI6" s="13"/>
      <c r="AJ6" s="13"/>
      <c r="AK6" s="13"/>
      <c r="AL6" s="13"/>
      <c r="AM6" s="13"/>
      <c r="AN6" t="s">
        <v>38</v>
      </c>
      <c r="AO6" s="13"/>
      <c r="AP6" s="13">
        <v>200</v>
      </c>
      <c r="AQ6" s="13">
        <v>200</v>
      </c>
      <c r="AR6" s="1">
        <v>54</v>
      </c>
      <c r="AS6" s="13"/>
      <c r="AT6" s="13"/>
      <c r="AU6" s="13">
        <v>400265</v>
      </c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25">
        <v>0</v>
      </c>
      <c r="BN6" s="25">
        <v>0</v>
      </c>
      <c r="BO6" s="25">
        <v>0</v>
      </c>
      <c r="BP6" s="25">
        <v>0</v>
      </c>
      <c r="BQ6" s="25">
        <v>0</v>
      </c>
      <c r="BR6" s="25">
        <v>0</v>
      </c>
      <c r="BS6" s="25">
        <v>0</v>
      </c>
      <c r="BT6" s="25">
        <v>0</v>
      </c>
      <c r="BU6" s="25">
        <v>0</v>
      </c>
      <c r="BV6" s="25">
        <v>297.49150000000003</v>
      </c>
      <c r="BW6" s="25">
        <v>0</v>
      </c>
      <c r="BX6" s="25">
        <v>0</v>
      </c>
      <c r="BY6" s="25">
        <v>0</v>
      </c>
      <c r="BZ6" s="25">
        <v>0</v>
      </c>
      <c r="CA6" s="25">
        <v>0</v>
      </c>
      <c r="CB6" s="52">
        <f t="shared" si="2"/>
        <v>297.49150000000003</v>
      </c>
      <c r="CE6" s="31" t="s">
        <v>34</v>
      </c>
      <c r="CF6" t="s">
        <v>655</v>
      </c>
      <c r="CG6" s="31" t="s">
        <v>656</v>
      </c>
      <c r="CH6" t="s">
        <v>655</v>
      </c>
      <c r="CI6" t="str">
        <f t="shared" si="1"/>
        <v>03</v>
      </c>
      <c r="CJ6" t="s">
        <v>655</v>
      </c>
      <c r="CK6" s="31" t="s">
        <v>658</v>
      </c>
    </row>
    <row r="7" spans="1:89" ht="63.75" x14ac:dyDescent="0.25">
      <c r="A7" s="6">
        <v>4</v>
      </c>
      <c r="B7" s="27" t="str">
        <f t="shared" si="0"/>
        <v>ТС-001.02.03.004</v>
      </c>
      <c r="C7" s="7" t="s">
        <v>44</v>
      </c>
      <c r="D7" s="6">
        <v>3</v>
      </c>
      <c r="E7" s="6" t="s">
        <v>30</v>
      </c>
      <c r="F7" s="6" t="s">
        <v>31</v>
      </c>
      <c r="G7" s="7" t="s">
        <v>32</v>
      </c>
      <c r="H7" s="7" t="s">
        <v>33</v>
      </c>
      <c r="I7" s="7" t="s">
        <v>34</v>
      </c>
      <c r="J7" s="6" t="s">
        <v>28</v>
      </c>
      <c r="K7" s="6" t="s">
        <v>35</v>
      </c>
      <c r="L7" s="6" t="s">
        <v>45</v>
      </c>
      <c r="M7" s="6" t="s">
        <v>45</v>
      </c>
      <c r="N7" s="8">
        <v>117.5</v>
      </c>
      <c r="O7" s="6" t="s">
        <v>46</v>
      </c>
      <c r="P7" s="9">
        <v>975.19599999999991</v>
      </c>
      <c r="Q7" s="10">
        <v>2030</v>
      </c>
      <c r="R7" s="6">
        <v>2030</v>
      </c>
      <c r="S7" s="9">
        <v>1.3977353360306757</v>
      </c>
      <c r="T7" s="9">
        <v>1.3977353360306757</v>
      </c>
      <c r="U7" s="9">
        <v>71.949960879999992</v>
      </c>
      <c r="V7" s="9">
        <v>668.10677959999998</v>
      </c>
      <c r="W7" s="9">
        <v>287.79984351999991</v>
      </c>
      <c r="X7" s="11">
        <v>1027.8565839999999</v>
      </c>
      <c r="Y7" s="9"/>
      <c r="Z7" s="14"/>
      <c r="AA7" s="1"/>
      <c r="AB7" s="1"/>
      <c r="AC7" s="22">
        <v>0</v>
      </c>
      <c r="AD7" s="22">
        <v>117.5</v>
      </c>
      <c r="AE7" s="22">
        <v>0</v>
      </c>
      <c r="AF7" s="23" t="s">
        <v>634</v>
      </c>
      <c r="AG7" s="13"/>
      <c r="AH7" s="13"/>
      <c r="AI7" s="13"/>
      <c r="AJ7" s="13">
        <v>0</v>
      </c>
      <c r="AK7" s="13"/>
      <c r="AL7" s="13"/>
      <c r="AM7" s="13"/>
      <c r="AN7" t="s">
        <v>38</v>
      </c>
      <c r="AO7" s="13"/>
      <c r="AP7" s="13">
        <v>200</v>
      </c>
      <c r="AQ7" s="13">
        <v>200</v>
      </c>
      <c r="AR7" s="1">
        <v>235</v>
      </c>
      <c r="AS7" s="13"/>
      <c r="AT7" s="13"/>
      <c r="AU7" s="13">
        <v>4.1206726016056384E-2</v>
      </c>
      <c r="AV7" s="13">
        <v>6.2409290677705204E-2</v>
      </c>
      <c r="AW7" s="13">
        <v>4.073123285098728E-2</v>
      </c>
      <c r="AX7" s="13">
        <v>2.6740410072498784E-2</v>
      </c>
      <c r="AY7" s="13">
        <v>2.1770267273303001E-2</v>
      </c>
      <c r="AZ7" s="13">
        <v>1.6274381351189603E-2</v>
      </c>
      <c r="BA7" s="13">
        <v>1.2975231621208054E-2</v>
      </c>
      <c r="BB7" s="13">
        <v>1.1983501750733531E-2</v>
      </c>
      <c r="BC7" s="13">
        <v>1.5234925315447645E-2</v>
      </c>
      <c r="BD7" s="13">
        <v>1.2579085547432717E-2</v>
      </c>
      <c r="BE7" s="13">
        <v>1.3553037072211867E-2</v>
      </c>
      <c r="BF7" s="13">
        <v>1.348126525940874E-2</v>
      </c>
      <c r="BG7" s="13">
        <v>1.2280728478931531E-2</v>
      </c>
      <c r="BH7" s="13">
        <v>1.6354351046358635E-2</v>
      </c>
      <c r="BI7" s="13"/>
      <c r="BJ7" s="13"/>
      <c r="BK7" s="13"/>
      <c r="BL7" s="13"/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5">
        <v>0</v>
      </c>
      <c r="BU7" s="25">
        <v>0</v>
      </c>
      <c r="BV7" s="25">
        <v>1027.8565839999999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52">
        <f t="shared" si="2"/>
        <v>1027.8565839999999</v>
      </c>
      <c r="CE7" s="31" t="s">
        <v>34</v>
      </c>
      <c r="CF7" t="s">
        <v>655</v>
      </c>
      <c r="CG7" s="31" t="s">
        <v>656</v>
      </c>
      <c r="CH7" t="s">
        <v>655</v>
      </c>
      <c r="CI7" t="str">
        <f t="shared" si="1"/>
        <v>03</v>
      </c>
      <c r="CJ7" t="s">
        <v>655</v>
      </c>
      <c r="CK7" s="31" t="s">
        <v>659</v>
      </c>
    </row>
    <row r="8" spans="1:89" ht="63.75" x14ac:dyDescent="0.25">
      <c r="A8" s="6">
        <v>5</v>
      </c>
      <c r="B8" s="27" t="str">
        <f t="shared" si="0"/>
        <v>ТС-001.02.03.005</v>
      </c>
      <c r="C8" s="7" t="s">
        <v>47</v>
      </c>
      <c r="D8" s="6">
        <v>3</v>
      </c>
      <c r="E8" s="6" t="s">
        <v>30</v>
      </c>
      <c r="F8" s="6" t="s">
        <v>31</v>
      </c>
      <c r="G8" s="7" t="s">
        <v>32</v>
      </c>
      <c r="H8" s="7" t="s">
        <v>33</v>
      </c>
      <c r="I8" s="7" t="s">
        <v>34</v>
      </c>
      <c r="J8" s="6" t="s">
        <v>28</v>
      </c>
      <c r="K8" s="6" t="s">
        <v>35</v>
      </c>
      <c r="L8" s="6" t="s">
        <v>48</v>
      </c>
      <c r="M8" s="6" t="s">
        <v>48</v>
      </c>
      <c r="N8" s="8">
        <v>12</v>
      </c>
      <c r="O8" s="6" t="s">
        <v>37</v>
      </c>
      <c r="P8" s="9">
        <v>105.51900000000001</v>
      </c>
      <c r="Q8" s="10">
        <v>2030</v>
      </c>
      <c r="R8" s="6">
        <v>2030</v>
      </c>
      <c r="S8" s="9">
        <v>1.3977353360306757</v>
      </c>
      <c r="T8" s="9">
        <v>1.3977353360306757</v>
      </c>
      <c r="U8" s="9">
        <v>7.7851918200000014</v>
      </c>
      <c r="V8" s="9">
        <v>72.291066900000004</v>
      </c>
      <c r="W8" s="9">
        <v>31.140767279999999</v>
      </c>
      <c r="X8" s="11">
        <v>111.217026</v>
      </c>
      <c r="Y8" s="14"/>
      <c r="Z8" s="14"/>
      <c r="AA8" s="1"/>
      <c r="AB8" s="1"/>
      <c r="AC8" s="22">
        <v>0</v>
      </c>
      <c r="AD8" s="22">
        <v>12</v>
      </c>
      <c r="AE8" s="22">
        <v>0</v>
      </c>
      <c r="AF8" s="23"/>
      <c r="AG8" s="13"/>
      <c r="AH8" s="13"/>
      <c r="AI8" s="13"/>
      <c r="AJ8" s="13"/>
      <c r="AK8" s="13"/>
      <c r="AL8" s="13"/>
      <c r="AM8" s="13"/>
      <c r="AN8" t="s">
        <v>38</v>
      </c>
      <c r="AO8" s="13"/>
      <c r="AP8" s="13">
        <v>200</v>
      </c>
      <c r="AQ8" s="13">
        <v>200</v>
      </c>
      <c r="AR8" s="1">
        <v>24</v>
      </c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5">
        <v>0</v>
      </c>
      <c r="BU8" s="25">
        <v>0</v>
      </c>
      <c r="BV8" s="25">
        <v>111.217026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52">
        <f t="shared" si="2"/>
        <v>111.217026</v>
      </c>
      <c r="CE8" s="31" t="s">
        <v>34</v>
      </c>
      <c r="CF8" t="s">
        <v>655</v>
      </c>
      <c r="CG8" s="31" t="s">
        <v>656</v>
      </c>
      <c r="CH8" t="s">
        <v>655</v>
      </c>
      <c r="CI8" t="str">
        <f t="shared" si="1"/>
        <v>03</v>
      </c>
      <c r="CJ8" t="s">
        <v>655</v>
      </c>
      <c r="CK8" s="31" t="s">
        <v>660</v>
      </c>
    </row>
    <row r="9" spans="1:89" ht="63.75" x14ac:dyDescent="0.25">
      <c r="A9" s="6">
        <v>6</v>
      </c>
      <c r="B9" s="27" t="str">
        <f t="shared" si="0"/>
        <v>ТС-001.02.03.006</v>
      </c>
      <c r="C9" s="7" t="s">
        <v>49</v>
      </c>
      <c r="D9" s="6">
        <v>3</v>
      </c>
      <c r="E9" s="6" t="s">
        <v>30</v>
      </c>
      <c r="F9" s="6" t="s">
        <v>31</v>
      </c>
      <c r="G9" s="7" t="s">
        <v>32</v>
      </c>
      <c r="H9" s="7" t="s">
        <v>33</v>
      </c>
      <c r="I9" s="7" t="s">
        <v>34</v>
      </c>
      <c r="J9" s="6" t="s">
        <v>28</v>
      </c>
      <c r="K9" s="6" t="s">
        <v>35</v>
      </c>
      <c r="L9" s="6" t="s">
        <v>50</v>
      </c>
      <c r="M9" s="6" t="s">
        <v>50</v>
      </c>
      <c r="N9" s="8">
        <v>75</v>
      </c>
      <c r="O9" s="6" t="s">
        <v>51</v>
      </c>
      <c r="P9" s="9">
        <v>616.31964999999991</v>
      </c>
      <c r="Q9" s="10">
        <v>2030</v>
      </c>
      <c r="R9" s="6">
        <v>2030</v>
      </c>
      <c r="S9" s="9">
        <v>1.3977353360306757</v>
      </c>
      <c r="T9" s="9">
        <v>1.3977353360306757</v>
      </c>
      <c r="U9" s="9">
        <v>45.472063777000002</v>
      </c>
      <c r="V9" s="9">
        <v>422.24059221499999</v>
      </c>
      <c r="W9" s="9">
        <v>181.88825510799998</v>
      </c>
      <c r="X9" s="11">
        <v>649.60091109999996</v>
      </c>
      <c r="Y9" s="14"/>
      <c r="Z9" s="14"/>
      <c r="AA9" s="1"/>
      <c r="AB9" s="1"/>
      <c r="AC9" s="22">
        <v>0</v>
      </c>
      <c r="AD9" s="22">
        <v>75</v>
      </c>
      <c r="AE9" s="22">
        <v>0</v>
      </c>
      <c r="AF9" s="23" t="s">
        <v>634</v>
      </c>
      <c r="AG9" s="13"/>
      <c r="AH9" s="13"/>
      <c r="AI9" s="13"/>
      <c r="AJ9" s="13">
        <v>0</v>
      </c>
      <c r="AK9" s="13"/>
      <c r="AL9" s="13"/>
      <c r="AM9" s="13"/>
      <c r="AN9" t="s">
        <v>38</v>
      </c>
      <c r="AO9" s="13"/>
      <c r="AP9" s="13">
        <v>200</v>
      </c>
      <c r="AQ9" s="13">
        <v>200</v>
      </c>
      <c r="AR9" s="1">
        <v>150</v>
      </c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5">
        <v>0</v>
      </c>
      <c r="BU9" s="25">
        <v>0</v>
      </c>
      <c r="BV9" s="25">
        <v>649.60091109999996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52">
        <f t="shared" si="2"/>
        <v>649.60091109999996</v>
      </c>
      <c r="CE9" s="31" t="s">
        <v>34</v>
      </c>
      <c r="CF9" t="s">
        <v>655</v>
      </c>
      <c r="CG9" s="31" t="s">
        <v>656</v>
      </c>
      <c r="CH9" t="s">
        <v>655</v>
      </c>
      <c r="CI9" t="str">
        <f t="shared" si="1"/>
        <v>03</v>
      </c>
      <c r="CJ9" t="s">
        <v>655</v>
      </c>
      <c r="CK9" s="31" t="s">
        <v>661</v>
      </c>
    </row>
    <row r="10" spans="1:89" ht="63.75" x14ac:dyDescent="0.25">
      <c r="A10" s="6">
        <v>7</v>
      </c>
      <c r="B10" s="27" t="str">
        <f t="shared" si="0"/>
        <v>ТС-001.02.03.007</v>
      </c>
      <c r="C10" s="7" t="s">
        <v>52</v>
      </c>
      <c r="D10" s="6">
        <v>3</v>
      </c>
      <c r="E10" s="6" t="s">
        <v>30</v>
      </c>
      <c r="F10" s="6" t="s">
        <v>31</v>
      </c>
      <c r="G10" s="7" t="s">
        <v>32</v>
      </c>
      <c r="H10" s="7" t="s">
        <v>33</v>
      </c>
      <c r="I10" s="7" t="s">
        <v>34</v>
      </c>
      <c r="J10" s="6" t="s">
        <v>28</v>
      </c>
      <c r="K10" s="6" t="s">
        <v>35</v>
      </c>
      <c r="L10" s="6" t="s">
        <v>53</v>
      </c>
      <c r="M10" s="6" t="s">
        <v>53</v>
      </c>
      <c r="N10" s="8">
        <v>65</v>
      </c>
      <c r="O10" s="6" t="s">
        <v>51</v>
      </c>
      <c r="P10" s="9">
        <v>358.88400000000001</v>
      </c>
      <c r="Q10" s="10">
        <v>2030</v>
      </c>
      <c r="R10" s="6">
        <v>2030</v>
      </c>
      <c r="S10" s="9">
        <v>1.3977353360306757</v>
      </c>
      <c r="T10" s="9">
        <v>1.3977353360306757</v>
      </c>
      <c r="U10" s="9">
        <v>26.478461520000007</v>
      </c>
      <c r="V10" s="9">
        <v>245.87142840000004</v>
      </c>
      <c r="W10" s="9">
        <v>105.91384608</v>
      </c>
      <c r="X10" s="11">
        <v>378.26373600000005</v>
      </c>
      <c r="Y10" s="14"/>
      <c r="Z10" s="14"/>
      <c r="AA10" s="1"/>
      <c r="AB10" s="1"/>
      <c r="AC10" s="22">
        <v>0</v>
      </c>
      <c r="AD10" s="22">
        <v>65</v>
      </c>
      <c r="AE10" s="22">
        <v>0</v>
      </c>
      <c r="AF10" s="23" t="s">
        <v>634</v>
      </c>
      <c r="AG10" s="13"/>
      <c r="AH10" s="13"/>
      <c r="AI10" s="13"/>
      <c r="AJ10" s="13">
        <v>0</v>
      </c>
      <c r="AK10" s="13"/>
      <c r="AL10" s="13"/>
      <c r="AM10" s="13"/>
      <c r="AN10" t="s">
        <v>38</v>
      </c>
      <c r="AO10" s="13"/>
      <c r="AP10" s="13">
        <v>200</v>
      </c>
      <c r="AQ10" s="13">
        <v>200</v>
      </c>
      <c r="AR10" s="1">
        <v>130</v>
      </c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5">
        <v>0</v>
      </c>
      <c r="BU10" s="25">
        <v>0</v>
      </c>
      <c r="BV10" s="25">
        <v>378.26373600000005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52">
        <f t="shared" si="2"/>
        <v>378.26373600000005</v>
      </c>
      <c r="CE10" s="31" t="s">
        <v>34</v>
      </c>
      <c r="CF10" t="s">
        <v>655</v>
      </c>
      <c r="CG10" s="31" t="s">
        <v>656</v>
      </c>
      <c r="CH10" t="s">
        <v>655</v>
      </c>
      <c r="CI10" t="str">
        <f t="shared" si="1"/>
        <v>03</v>
      </c>
      <c r="CJ10" t="s">
        <v>655</v>
      </c>
      <c r="CK10" s="31" t="s">
        <v>662</v>
      </c>
    </row>
    <row r="11" spans="1:89" ht="114.75" x14ac:dyDescent="0.25">
      <c r="A11" s="6">
        <v>8</v>
      </c>
      <c r="B11" s="27" t="str">
        <f t="shared" si="0"/>
        <v>ТС-001.02.03.008</v>
      </c>
      <c r="C11" s="7" t="s">
        <v>54</v>
      </c>
      <c r="D11" s="6">
        <v>3</v>
      </c>
      <c r="E11" s="6" t="s">
        <v>30</v>
      </c>
      <c r="F11" s="6" t="s">
        <v>31</v>
      </c>
      <c r="G11" s="7" t="s">
        <v>55</v>
      </c>
      <c r="H11" s="7" t="s">
        <v>33</v>
      </c>
      <c r="I11" s="7" t="s">
        <v>34</v>
      </c>
      <c r="J11" s="6" t="s">
        <v>28</v>
      </c>
      <c r="K11" s="6" t="s">
        <v>35</v>
      </c>
      <c r="L11" s="6" t="s">
        <v>56</v>
      </c>
      <c r="M11" s="6" t="s">
        <v>57</v>
      </c>
      <c r="N11" s="8">
        <v>90</v>
      </c>
      <c r="O11" s="6" t="s">
        <v>58</v>
      </c>
      <c r="P11" s="9">
        <v>1924.0444709734413</v>
      </c>
      <c r="Q11" s="10">
        <v>2031</v>
      </c>
      <c r="R11" s="6">
        <v>2031</v>
      </c>
      <c r="S11" s="9">
        <v>1.4536447494719027</v>
      </c>
      <c r="T11" s="9">
        <v>1.4536447494719027</v>
      </c>
      <c r="U11" s="9">
        <v>208.53618171654159</v>
      </c>
      <c r="V11" s="9">
        <v>1936.4074016536003</v>
      </c>
      <c r="W11" s="9">
        <v>834.14472686616625</v>
      </c>
      <c r="X11" s="11">
        <v>2979.0883102363082</v>
      </c>
      <c r="Y11" s="14"/>
      <c r="Z11" s="14"/>
      <c r="AA11" s="1"/>
      <c r="AB11" s="1"/>
      <c r="AC11" s="22">
        <v>0</v>
      </c>
      <c r="AD11" s="22">
        <v>90</v>
      </c>
      <c r="AE11" s="22">
        <v>0</v>
      </c>
      <c r="AF11" s="23" t="s">
        <v>634</v>
      </c>
      <c r="AG11" s="13"/>
      <c r="AH11" s="13"/>
      <c r="AI11" s="13"/>
      <c r="AJ11" s="13">
        <v>0</v>
      </c>
      <c r="AK11" s="13"/>
      <c r="AL11" s="13"/>
      <c r="AM11" s="13"/>
      <c r="AN11" t="s">
        <v>38</v>
      </c>
      <c r="AO11" s="13"/>
      <c r="AP11" s="13">
        <v>100</v>
      </c>
      <c r="AQ11" s="13">
        <v>100</v>
      </c>
      <c r="AR11" s="1">
        <v>180</v>
      </c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5">
        <v>0</v>
      </c>
      <c r="BU11" s="25">
        <v>0</v>
      </c>
      <c r="BV11" s="25">
        <v>0</v>
      </c>
      <c r="BW11" s="25">
        <v>2979.0883102363082</v>
      </c>
      <c r="BX11" s="25">
        <v>0</v>
      </c>
      <c r="BY11" s="25">
        <v>0</v>
      </c>
      <c r="BZ11" s="25">
        <v>0</v>
      </c>
      <c r="CA11" s="25">
        <v>0</v>
      </c>
      <c r="CB11" s="52">
        <f t="shared" si="2"/>
        <v>2979.0883102363082</v>
      </c>
      <c r="CE11" s="31" t="s">
        <v>34</v>
      </c>
      <c r="CF11" t="s">
        <v>655</v>
      </c>
      <c r="CG11" s="31" t="s">
        <v>656</v>
      </c>
      <c r="CH11" t="s">
        <v>655</v>
      </c>
      <c r="CI11" t="str">
        <f t="shared" si="1"/>
        <v>03</v>
      </c>
      <c r="CJ11" t="s">
        <v>655</v>
      </c>
      <c r="CK11" s="31" t="s">
        <v>663</v>
      </c>
    </row>
    <row r="12" spans="1:89" ht="63.75" x14ac:dyDescent="0.25">
      <c r="A12" s="6">
        <v>9</v>
      </c>
      <c r="B12" s="27" t="str">
        <f t="shared" si="0"/>
        <v>ТС-001.02.03.009</v>
      </c>
      <c r="C12" s="7" t="s">
        <v>59</v>
      </c>
      <c r="D12" s="6">
        <v>3</v>
      </c>
      <c r="E12" s="6" t="s">
        <v>30</v>
      </c>
      <c r="F12" s="6" t="s">
        <v>31</v>
      </c>
      <c r="G12" s="7" t="s">
        <v>32</v>
      </c>
      <c r="H12" s="7" t="s">
        <v>33</v>
      </c>
      <c r="I12" s="7" t="s">
        <v>34</v>
      </c>
      <c r="J12" s="6" t="s">
        <v>28</v>
      </c>
      <c r="K12" s="6" t="s">
        <v>35</v>
      </c>
      <c r="L12" s="6" t="s">
        <v>60</v>
      </c>
      <c r="M12" s="6" t="s">
        <v>60</v>
      </c>
      <c r="N12" s="8">
        <v>11</v>
      </c>
      <c r="O12" s="6" t="s">
        <v>51</v>
      </c>
      <c r="P12" s="9">
        <v>621.26199999999994</v>
      </c>
      <c r="Q12" s="10">
        <v>2021</v>
      </c>
      <c r="R12" s="6">
        <v>2021</v>
      </c>
      <c r="S12" s="9">
        <v>1</v>
      </c>
      <c r="T12" s="9">
        <v>1</v>
      </c>
      <c r="U12" s="9">
        <v>43.488340000000001</v>
      </c>
      <c r="V12" s="9">
        <v>403.82029999999997</v>
      </c>
      <c r="W12" s="9">
        <v>173.95335999999998</v>
      </c>
      <c r="X12" s="11">
        <v>621.26199999999994</v>
      </c>
      <c r="Y12" s="14"/>
      <c r="Z12" s="14"/>
      <c r="AA12" s="1"/>
      <c r="AB12" s="1"/>
      <c r="AC12" s="22">
        <v>0</v>
      </c>
      <c r="AD12" s="22">
        <v>11</v>
      </c>
      <c r="AE12" s="22">
        <v>0</v>
      </c>
      <c r="AF12" s="23" t="s">
        <v>634</v>
      </c>
      <c r="AG12" s="13"/>
      <c r="AH12" s="13"/>
      <c r="AI12" s="13"/>
      <c r="AJ12" s="13">
        <v>0</v>
      </c>
      <c r="AK12" s="13"/>
      <c r="AL12" s="13"/>
      <c r="AM12" s="13"/>
      <c r="AN12" t="s">
        <v>38</v>
      </c>
      <c r="AO12" s="13"/>
      <c r="AP12" s="13">
        <v>80</v>
      </c>
      <c r="AQ12" s="13">
        <v>80</v>
      </c>
      <c r="AR12" s="1">
        <v>22</v>
      </c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25">
        <v>621.26199999999994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5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52">
        <f t="shared" si="2"/>
        <v>0</v>
      </c>
      <c r="CE12" s="31" t="s">
        <v>34</v>
      </c>
      <c r="CF12" t="s">
        <v>655</v>
      </c>
      <c r="CG12" s="31" t="s">
        <v>656</v>
      </c>
      <c r="CH12" t="s">
        <v>655</v>
      </c>
      <c r="CI12" t="str">
        <f t="shared" si="1"/>
        <v>03</v>
      </c>
      <c r="CJ12" t="s">
        <v>655</v>
      </c>
      <c r="CK12" s="31" t="s">
        <v>664</v>
      </c>
    </row>
    <row r="13" spans="1:89" ht="63.75" x14ac:dyDescent="0.25">
      <c r="A13" s="6">
        <v>10</v>
      </c>
      <c r="B13" s="27" t="str">
        <f t="shared" si="0"/>
        <v>ТС-001.02.03.010</v>
      </c>
      <c r="C13" s="7" t="s">
        <v>61</v>
      </c>
      <c r="D13" s="6">
        <v>3</v>
      </c>
      <c r="E13" s="6" t="s">
        <v>30</v>
      </c>
      <c r="F13" s="6" t="s">
        <v>31</v>
      </c>
      <c r="G13" s="7" t="s">
        <v>32</v>
      </c>
      <c r="H13" s="7" t="s">
        <v>33</v>
      </c>
      <c r="I13" s="7" t="s">
        <v>34</v>
      </c>
      <c r="J13" s="6" t="s">
        <v>28</v>
      </c>
      <c r="K13" s="6" t="s">
        <v>35</v>
      </c>
      <c r="L13" s="6" t="s">
        <v>62</v>
      </c>
      <c r="M13" s="6" t="s">
        <v>62</v>
      </c>
      <c r="N13" s="8">
        <v>6</v>
      </c>
      <c r="O13" s="6" t="s">
        <v>51</v>
      </c>
      <c r="P13" s="9">
        <v>249.61500000000001</v>
      </c>
      <c r="Q13" s="10">
        <v>2021</v>
      </c>
      <c r="R13" s="6">
        <v>2021</v>
      </c>
      <c r="S13" s="9">
        <v>1</v>
      </c>
      <c r="T13" s="9">
        <v>1</v>
      </c>
      <c r="U13" s="9">
        <v>17.473050000000001</v>
      </c>
      <c r="V13" s="9">
        <v>162.24975000000001</v>
      </c>
      <c r="W13" s="9">
        <v>69.892199999999988</v>
      </c>
      <c r="X13" s="11">
        <v>249.61500000000001</v>
      </c>
      <c r="Y13" s="14"/>
      <c r="Z13" s="14"/>
      <c r="AA13" s="1"/>
      <c r="AB13" s="1"/>
      <c r="AC13" s="22">
        <v>0</v>
      </c>
      <c r="AD13" s="22">
        <v>6</v>
      </c>
      <c r="AE13" s="22">
        <v>0</v>
      </c>
      <c r="AF13" s="23" t="s">
        <v>634</v>
      </c>
      <c r="AG13" s="13"/>
      <c r="AH13" s="13"/>
      <c r="AI13" s="13"/>
      <c r="AJ13" s="13">
        <v>0</v>
      </c>
      <c r="AK13" s="13"/>
      <c r="AL13" s="13"/>
      <c r="AM13" s="13"/>
      <c r="AN13" t="s">
        <v>38</v>
      </c>
      <c r="AO13" s="13"/>
      <c r="AP13" s="13">
        <v>80</v>
      </c>
      <c r="AQ13" s="13">
        <v>80</v>
      </c>
      <c r="AR13" s="1">
        <v>12</v>
      </c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25">
        <v>249.61500000000001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5">
        <v>0</v>
      </c>
      <c r="BU13" s="25">
        <v>0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52">
        <f t="shared" si="2"/>
        <v>0</v>
      </c>
      <c r="CE13" s="31" t="s">
        <v>34</v>
      </c>
      <c r="CF13" t="s">
        <v>655</v>
      </c>
      <c r="CG13" s="31" t="s">
        <v>656</v>
      </c>
      <c r="CH13" t="s">
        <v>655</v>
      </c>
      <c r="CI13" t="str">
        <f t="shared" si="1"/>
        <v>03</v>
      </c>
      <c r="CJ13" t="s">
        <v>655</v>
      </c>
      <c r="CK13" s="31" t="s">
        <v>665</v>
      </c>
    </row>
    <row r="14" spans="1:89" ht="63.75" x14ac:dyDescent="0.25">
      <c r="A14" s="6">
        <v>11</v>
      </c>
      <c r="B14" s="27" t="str">
        <f t="shared" si="0"/>
        <v>ТС-001.02.03.011</v>
      </c>
      <c r="C14" s="7" t="s">
        <v>63</v>
      </c>
      <c r="D14" s="6">
        <v>3</v>
      </c>
      <c r="E14" s="6" t="s">
        <v>30</v>
      </c>
      <c r="F14" s="6" t="s">
        <v>31</v>
      </c>
      <c r="G14" s="7" t="s">
        <v>32</v>
      </c>
      <c r="H14" s="7" t="s">
        <v>33</v>
      </c>
      <c r="I14" s="7" t="s">
        <v>34</v>
      </c>
      <c r="J14" s="6" t="s">
        <v>28</v>
      </c>
      <c r="K14" s="6" t="s">
        <v>35</v>
      </c>
      <c r="L14" s="6" t="s">
        <v>64</v>
      </c>
      <c r="M14" s="6" t="s">
        <v>64</v>
      </c>
      <c r="N14" s="8">
        <v>18</v>
      </c>
      <c r="O14" s="6" t="s">
        <v>51</v>
      </c>
      <c r="P14" s="9">
        <v>364.87800000000004</v>
      </c>
      <c r="Q14" s="10">
        <v>2021</v>
      </c>
      <c r="R14" s="6">
        <v>2021</v>
      </c>
      <c r="S14" s="9">
        <v>1</v>
      </c>
      <c r="T14" s="9">
        <v>1</v>
      </c>
      <c r="U14" s="9">
        <v>25.541460000000001</v>
      </c>
      <c r="V14" s="9">
        <v>237.17070000000001</v>
      </c>
      <c r="W14" s="9">
        <v>102.16583999999999</v>
      </c>
      <c r="X14" s="11">
        <v>364.87800000000004</v>
      </c>
      <c r="Y14" s="14"/>
      <c r="Z14" s="14"/>
      <c r="AA14" s="1"/>
      <c r="AB14" s="1"/>
      <c r="AC14" s="22">
        <v>0</v>
      </c>
      <c r="AD14" s="22">
        <v>18</v>
      </c>
      <c r="AE14" s="22">
        <v>0</v>
      </c>
      <c r="AF14" s="23" t="s">
        <v>634</v>
      </c>
      <c r="AG14" s="13"/>
      <c r="AH14" s="13"/>
      <c r="AI14" s="13"/>
      <c r="AJ14" s="13">
        <v>0</v>
      </c>
      <c r="AK14" s="13"/>
      <c r="AL14" s="13"/>
      <c r="AM14" s="13"/>
      <c r="AN14" t="s">
        <v>38</v>
      </c>
      <c r="AO14" s="13"/>
      <c r="AP14" s="13">
        <v>50</v>
      </c>
      <c r="AQ14" s="13">
        <v>50</v>
      </c>
      <c r="AR14" s="1">
        <v>36</v>
      </c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25">
        <v>364.87800000000004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5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52">
        <f t="shared" si="2"/>
        <v>0</v>
      </c>
      <c r="CE14" s="31" t="s">
        <v>34</v>
      </c>
      <c r="CF14" t="s">
        <v>655</v>
      </c>
      <c r="CG14" s="31" t="s">
        <v>656</v>
      </c>
      <c r="CH14" t="s">
        <v>655</v>
      </c>
      <c r="CI14" t="str">
        <f t="shared" si="1"/>
        <v>03</v>
      </c>
      <c r="CJ14" t="s">
        <v>655</v>
      </c>
      <c r="CK14" s="31" t="s">
        <v>666</v>
      </c>
    </row>
    <row r="15" spans="1:89" ht="63.75" x14ac:dyDescent="0.25">
      <c r="A15" s="6">
        <v>12</v>
      </c>
      <c r="B15" s="27" t="str">
        <f t="shared" si="0"/>
        <v>ТС-001.02.03.012</v>
      </c>
      <c r="C15" s="7" t="s">
        <v>65</v>
      </c>
      <c r="D15" s="6">
        <v>3</v>
      </c>
      <c r="E15" s="6" t="s">
        <v>30</v>
      </c>
      <c r="F15" s="6" t="s">
        <v>31</v>
      </c>
      <c r="G15" s="7" t="s">
        <v>32</v>
      </c>
      <c r="H15" s="7" t="s">
        <v>33</v>
      </c>
      <c r="I15" s="7" t="s">
        <v>34</v>
      </c>
      <c r="J15" s="6" t="s">
        <v>28</v>
      </c>
      <c r="K15" s="6" t="s">
        <v>35</v>
      </c>
      <c r="L15" s="6" t="s">
        <v>66</v>
      </c>
      <c r="M15" s="6" t="s">
        <v>66</v>
      </c>
      <c r="N15" s="8">
        <v>25.5</v>
      </c>
      <c r="O15" s="6" t="s">
        <v>51</v>
      </c>
      <c r="P15" s="9">
        <v>543.69299999999998</v>
      </c>
      <c r="Q15" s="10">
        <v>2021</v>
      </c>
      <c r="R15" s="6">
        <v>2021</v>
      </c>
      <c r="S15" s="9">
        <v>1</v>
      </c>
      <c r="T15" s="9">
        <v>1</v>
      </c>
      <c r="U15" s="9">
        <v>38.058510000000005</v>
      </c>
      <c r="V15" s="9">
        <v>353.40044999999998</v>
      </c>
      <c r="W15" s="9">
        <v>152.23403999999999</v>
      </c>
      <c r="X15" s="11">
        <v>543.69299999999998</v>
      </c>
      <c r="Y15" s="14"/>
      <c r="Z15" s="14"/>
      <c r="AA15" s="1"/>
      <c r="AB15" s="1"/>
      <c r="AC15" s="22">
        <v>0</v>
      </c>
      <c r="AD15" s="22">
        <v>25.5</v>
      </c>
      <c r="AE15" s="22">
        <v>0</v>
      </c>
      <c r="AF15" s="23" t="s">
        <v>634</v>
      </c>
      <c r="AG15" s="13"/>
      <c r="AH15" s="13"/>
      <c r="AI15" s="13"/>
      <c r="AJ15" s="13">
        <v>0</v>
      </c>
      <c r="AK15" s="13"/>
      <c r="AL15" s="13"/>
      <c r="AM15" s="13"/>
      <c r="AN15" t="s">
        <v>38</v>
      </c>
      <c r="AO15" s="13"/>
      <c r="AP15" s="13">
        <v>70</v>
      </c>
      <c r="AQ15" s="13">
        <v>70</v>
      </c>
      <c r="AR15" s="1">
        <v>51</v>
      </c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25">
        <v>543.69299999999998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0</v>
      </c>
      <c r="BT15" s="25">
        <v>0</v>
      </c>
      <c r="BU15" s="25">
        <v>0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52">
        <f t="shared" si="2"/>
        <v>0</v>
      </c>
      <c r="CE15" s="31" t="s">
        <v>34</v>
      </c>
      <c r="CF15" t="s">
        <v>655</v>
      </c>
      <c r="CG15" s="31" t="s">
        <v>656</v>
      </c>
      <c r="CH15" t="s">
        <v>655</v>
      </c>
      <c r="CI15" t="str">
        <f t="shared" si="1"/>
        <v>03</v>
      </c>
      <c r="CJ15" t="s">
        <v>655</v>
      </c>
      <c r="CK15" s="31" t="s">
        <v>667</v>
      </c>
    </row>
    <row r="16" spans="1:89" ht="63.75" x14ac:dyDescent="0.25">
      <c r="A16" s="6">
        <v>13</v>
      </c>
      <c r="B16" s="27" t="str">
        <f t="shared" si="0"/>
        <v>ТС-001.02.03.013</v>
      </c>
      <c r="C16" s="7" t="s">
        <v>67</v>
      </c>
      <c r="D16" s="6">
        <v>3</v>
      </c>
      <c r="E16" s="6" t="s">
        <v>30</v>
      </c>
      <c r="F16" s="6" t="s">
        <v>31</v>
      </c>
      <c r="G16" s="7" t="s">
        <v>32</v>
      </c>
      <c r="H16" s="7" t="s">
        <v>33</v>
      </c>
      <c r="I16" s="7" t="s">
        <v>34</v>
      </c>
      <c r="J16" s="6" t="s">
        <v>28</v>
      </c>
      <c r="K16" s="6" t="s">
        <v>35</v>
      </c>
      <c r="L16" s="6" t="s">
        <v>68</v>
      </c>
      <c r="M16" s="6" t="s">
        <v>68</v>
      </c>
      <c r="N16" s="8">
        <v>55</v>
      </c>
      <c r="O16" s="6" t="s">
        <v>51</v>
      </c>
      <c r="P16" s="9">
        <v>2140.81</v>
      </c>
      <c r="Q16" s="10">
        <v>2021</v>
      </c>
      <c r="R16" s="6">
        <v>2021</v>
      </c>
      <c r="S16" s="9">
        <v>1</v>
      </c>
      <c r="T16" s="9">
        <v>1</v>
      </c>
      <c r="U16" s="9">
        <v>149.85670000000002</v>
      </c>
      <c r="V16" s="9">
        <v>1391.5264999999999</v>
      </c>
      <c r="W16" s="9">
        <v>599.42679999999996</v>
      </c>
      <c r="X16" s="11">
        <v>2140.81</v>
      </c>
      <c r="Y16" s="14"/>
      <c r="Z16" s="14"/>
      <c r="AA16" s="1"/>
      <c r="AB16" s="1"/>
      <c r="AC16" s="22">
        <v>0</v>
      </c>
      <c r="AD16" s="22">
        <v>55</v>
      </c>
      <c r="AE16" s="22">
        <v>0</v>
      </c>
      <c r="AF16" s="23" t="s">
        <v>634</v>
      </c>
      <c r="AG16" s="13"/>
      <c r="AH16" s="13"/>
      <c r="AI16" s="13"/>
      <c r="AJ16" s="13">
        <v>0</v>
      </c>
      <c r="AK16" s="13"/>
      <c r="AL16" s="13"/>
      <c r="AM16" s="13"/>
      <c r="AN16" t="s">
        <v>38</v>
      </c>
      <c r="AO16" s="13"/>
      <c r="AP16" s="13">
        <v>125</v>
      </c>
      <c r="AQ16" s="13">
        <v>125</v>
      </c>
      <c r="AR16" s="1">
        <v>110</v>
      </c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25">
        <v>2140.81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52">
        <f t="shared" si="2"/>
        <v>0</v>
      </c>
      <c r="CE16" s="31" t="s">
        <v>34</v>
      </c>
      <c r="CF16" t="s">
        <v>655</v>
      </c>
      <c r="CG16" s="31" t="s">
        <v>656</v>
      </c>
      <c r="CH16" t="s">
        <v>655</v>
      </c>
      <c r="CI16" t="str">
        <f t="shared" si="1"/>
        <v>03</v>
      </c>
      <c r="CJ16" t="s">
        <v>655</v>
      </c>
      <c r="CK16" s="31" t="s">
        <v>668</v>
      </c>
    </row>
    <row r="17" spans="1:89" ht="63.75" x14ac:dyDescent="0.25">
      <c r="A17" s="6">
        <v>14</v>
      </c>
      <c r="B17" s="27" t="str">
        <f t="shared" si="0"/>
        <v>ТС-001.02.03.014</v>
      </c>
      <c r="C17" s="7" t="s">
        <v>69</v>
      </c>
      <c r="D17" s="6">
        <v>3</v>
      </c>
      <c r="E17" s="6" t="s">
        <v>30</v>
      </c>
      <c r="F17" s="6" t="s">
        <v>31</v>
      </c>
      <c r="G17" s="7" t="s">
        <v>32</v>
      </c>
      <c r="H17" s="7" t="s">
        <v>33</v>
      </c>
      <c r="I17" s="7" t="s">
        <v>34</v>
      </c>
      <c r="J17" s="6" t="s">
        <v>28</v>
      </c>
      <c r="K17" s="6" t="s">
        <v>35</v>
      </c>
      <c r="L17" s="6" t="s">
        <v>70</v>
      </c>
      <c r="M17" s="6" t="s">
        <v>70</v>
      </c>
      <c r="N17" s="8">
        <v>81</v>
      </c>
      <c r="O17" s="6" t="s">
        <v>51</v>
      </c>
      <c r="P17" s="9">
        <v>2442.2800000000002</v>
      </c>
      <c r="Q17" s="10">
        <v>2021</v>
      </c>
      <c r="R17" s="6">
        <v>2021</v>
      </c>
      <c r="S17" s="9">
        <v>1</v>
      </c>
      <c r="T17" s="9">
        <v>1</v>
      </c>
      <c r="U17" s="9">
        <v>170.95960000000002</v>
      </c>
      <c r="V17" s="9">
        <v>1587.4820000000002</v>
      </c>
      <c r="W17" s="9">
        <v>683.83839999999998</v>
      </c>
      <c r="X17" s="11">
        <v>2442.2800000000002</v>
      </c>
      <c r="Y17" s="14"/>
      <c r="Z17" s="14"/>
      <c r="AA17" s="1"/>
      <c r="AB17" s="1"/>
      <c r="AC17" s="22">
        <v>0</v>
      </c>
      <c r="AD17" s="22">
        <v>81</v>
      </c>
      <c r="AE17" s="22">
        <v>0</v>
      </c>
      <c r="AF17" s="23" t="s">
        <v>634</v>
      </c>
      <c r="AG17" s="13"/>
      <c r="AH17" s="13"/>
      <c r="AI17" s="13"/>
      <c r="AJ17" s="13">
        <v>0</v>
      </c>
      <c r="AK17" s="13"/>
      <c r="AL17" s="13"/>
      <c r="AM17" s="13"/>
      <c r="AN17" t="s">
        <v>38</v>
      </c>
      <c r="AO17" s="13"/>
      <c r="AP17" s="13">
        <v>70</v>
      </c>
      <c r="AQ17" s="13">
        <v>70</v>
      </c>
      <c r="AR17" s="1">
        <v>162</v>
      </c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25">
        <v>2442.2800000000002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5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52">
        <f t="shared" si="2"/>
        <v>0</v>
      </c>
      <c r="CE17" s="31" t="s">
        <v>34</v>
      </c>
      <c r="CF17" t="s">
        <v>655</v>
      </c>
      <c r="CG17" s="31" t="s">
        <v>656</v>
      </c>
      <c r="CH17" t="s">
        <v>655</v>
      </c>
      <c r="CI17" t="str">
        <f t="shared" si="1"/>
        <v>03</v>
      </c>
      <c r="CJ17" t="s">
        <v>655</v>
      </c>
      <c r="CK17" s="31" t="s">
        <v>669</v>
      </c>
    </row>
    <row r="18" spans="1:89" ht="63.75" x14ac:dyDescent="0.25">
      <c r="A18" s="6">
        <v>15</v>
      </c>
      <c r="B18" s="27" t="str">
        <f t="shared" si="0"/>
        <v>ТС-001.02.03.015</v>
      </c>
      <c r="C18" s="7" t="s">
        <v>71</v>
      </c>
      <c r="D18" s="6">
        <v>3</v>
      </c>
      <c r="E18" s="6" t="s">
        <v>30</v>
      </c>
      <c r="F18" s="6" t="s">
        <v>31</v>
      </c>
      <c r="G18" s="7" t="s">
        <v>32</v>
      </c>
      <c r="H18" s="7" t="s">
        <v>33</v>
      </c>
      <c r="I18" s="7" t="s">
        <v>34</v>
      </c>
      <c r="J18" s="6" t="s">
        <v>28</v>
      </c>
      <c r="K18" s="6" t="s">
        <v>35</v>
      </c>
      <c r="L18" s="6" t="s">
        <v>72</v>
      </c>
      <c r="M18" s="6" t="s">
        <v>72</v>
      </c>
      <c r="N18" s="8">
        <v>19.2</v>
      </c>
      <c r="O18" s="6" t="s">
        <v>51</v>
      </c>
      <c r="P18" s="9">
        <v>734.46600000000012</v>
      </c>
      <c r="Q18" s="10">
        <v>2021</v>
      </c>
      <c r="R18" s="6">
        <v>2021</v>
      </c>
      <c r="S18" s="9">
        <v>1</v>
      </c>
      <c r="T18" s="9">
        <v>1</v>
      </c>
      <c r="U18" s="9">
        <v>51.412620000000004</v>
      </c>
      <c r="V18" s="9">
        <v>477.40290000000005</v>
      </c>
      <c r="W18" s="9">
        <v>205.65047999999999</v>
      </c>
      <c r="X18" s="11">
        <v>734.46600000000012</v>
      </c>
      <c r="Y18" s="14"/>
      <c r="Z18" s="14"/>
      <c r="AA18" s="1"/>
      <c r="AB18" s="1"/>
      <c r="AC18" s="22">
        <v>0</v>
      </c>
      <c r="AD18" s="22">
        <v>19.2</v>
      </c>
      <c r="AE18" s="22">
        <v>0</v>
      </c>
      <c r="AF18" s="23" t="s">
        <v>634</v>
      </c>
      <c r="AG18" s="13"/>
      <c r="AH18" s="13"/>
      <c r="AI18" s="13"/>
      <c r="AJ18" s="13">
        <v>0</v>
      </c>
      <c r="AK18" s="13"/>
      <c r="AL18" s="13"/>
      <c r="AM18" s="13"/>
      <c r="AN18" t="s">
        <v>38</v>
      </c>
      <c r="AO18" s="13"/>
      <c r="AP18" s="13">
        <v>70</v>
      </c>
      <c r="AQ18" s="13">
        <v>70</v>
      </c>
      <c r="AR18" s="1">
        <v>38.4</v>
      </c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25">
        <v>734.46600000000012</v>
      </c>
      <c r="BN18" s="25">
        <v>0</v>
      </c>
      <c r="BO18" s="25">
        <v>0</v>
      </c>
      <c r="BP18" s="25">
        <v>0</v>
      </c>
      <c r="BQ18" s="25">
        <v>0</v>
      </c>
      <c r="BR18" s="25">
        <v>0</v>
      </c>
      <c r="BS18" s="25">
        <v>0</v>
      </c>
      <c r="BT18" s="25">
        <v>0</v>
      </c>
      <c r="BU18" s="25">
        <v>0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52">
        <f t="shared" si="2"/>
        <v>0</v>
      </c>
      <c r="CE18" s="31" t="s">
        <v>34</v>
      </c>
      <c r="CF18" t="s">
        <v>655</v>
      </c>
      <c r="CG18" s="31" t="s">
        <v>656</v>
      </c>
      <c r="CH18" t="s">
        <v>655</v>
      </c>
      <c r="CI18" t="str">
        <f t="shared" si="1"/>
        <v>03</v>
      </c>
      <c r="CJ18" t="s">
        <v>655</v>
      </c>
      <c r="CK18" s="31" t="s">
        <v>670</v>
      </c>
    </row>
    <row r="19" spans="1:89" ht="63.75" x14ac:dyDescent="0.25">
      <c r="A19" s="6">
        <v>16</v>
      </c>
      <c r="B19" s="27" t="str">
        <f t="shared" si="0"/>
        <v>ТС-001.02.03.016</v>
      </c>
      <c r="C19" s="7" t="s">
        <v>73</v>
      </c>
      <c r="D19" s="6">
        <v>3</v>
      </c>
      <c r="E19" s="6" t="s">
        <v>30</v>
      </c>
      <c r="F19" s="6" t="s">
        <v>31</v>
      </c>
      <c r="G19" s="7" t="s">
        <v>32</v>
      </c>
      <c r="H19" s="7" t="s">
        <v>33</v>
      </c>
      <c r="I19" s="7" t="s">
        <v>34</v>
      </c>
      <c r="J19" s="6" t="s">
        <v>28</v>
      </c>
      <c r="K19" s="6" t="s">
        <v>35</v>
      </c>
      <c r="L19" s="6" t="s">
        <v>74</v>
      </c>
      <c r="M19" s="6" t="s">
        <v>74</v>
      </c>
      <c r="N19" s="8">
        <v>11.5</v>
      </c>
      <c r="O19" s="6" t="s">
        <v>51</v>
      </c>
      <c r="P19" s="9">
        <v>605.27200000000005</v>
      </c>
      <c r="Q19" s="10">
        <v>2021</v>
      </c>
      <c r="R19" s="6">
        <v>2021</v>
      </c>
      <c r="S19" s="9">
        <v>1</v>
      </c>
      <c r="T19" s="9">
        <v>1</v>
      </c>
      <c r="U19" s="9">
        <v>42.369040000000005</v>
      </c>
      <c r="V19" s="9">
        <v>393.42680000000007</v>
      </c>
      <c r="W19" s="9">
        <v>169.47615999999999</v>
      </c>
      <c r="X19" s="11">
        <v>605.27200000000005</v>
      </c>
      <c r="Y19" s="14"/>
      <c r="Z19" s="14"/>
      <c r="AA19" s="1"/>
      <c r="AB19" s="1"/>
      <c r="AC19" s="22">
        <v>0</v>
      </c>
      <c r="AD19" s="22">
        <v>11.5</v>
      </c>
      <c r="AE19" s="22">
        <v>0</v>
      </c>
      <c r="AF19" s="23" t="s">
        <v>634</v>
      </c>
      <c r="AG19" s="13"/>
      <c r="AH19" s="13"/>
      <c r="AI19" s="13"/>
      <c r="AJ19" s="13">
        <v>0</v>
      </c>
      <c r="AK19" s="13"/>
      <c r="AL19" s="13"/>
      <c r="AM19" s="13"/>
      <c r="AN19" t="s">
        <v>38</v>
      </c>
      <c r="AO19" s="13"/>
      <c r="AP19" s="13">
        <v>70</v>
      </c>
      <c r="AQ19" s="13">
        <v>70</v>
      </c>
      <c r="AR19" s="1">
        <v>23</v>
      </c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25">
        <v>605.27200000000005</v>
      </c>
      <c r="BN19" s="25">
        <v>0</v>
      </c>
      <c r="BO19" s="25">
        <v>0</v>
      </c>
      <c r="BP19" s="25">
        <v>0</v>
      </c>
      <c r="BQ19" s="25">
        <v>0</v>
      </c>
      <c r="BR19" s="25">
        <v>0</v>
      </c>
      <c r="BS19" s="25">
        <v>0</v>
      </c>
      <c r="BT19" s="25">
        <v>0</v>
      </c>
      <c r="BU19" s="25">
        <v>0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52">
        <f t="shared" si="2"/>
        <v>0</v>
      </c>
      <c r="CE19" s="31" t="s">
        <v>34</v>
      </c>
      <c r="CF19" t="s">
        <v>655</v>
      </c>
      <c r="CG19" s="31" t="s">
        <v>656</v>
      </c>
      <c r="CH19" t="s">
        <v>655</v>
      </c>
      <c r="CI19" t="str">
        <f t="shared" si="1"/>
        <v>03</v>
      </c>
      <c r="CJ19" t="s">
        <v>655</v>
      </c>
      <c r="CK19" s="31" t="s">
        <v>671</v>
      </c>
    </row>
    <row r="20" spans="1:89" ht="63.75" x14ac:dyDescent="0.25">
      <c r="A20" s="6">
        <v>17</v>
      </c>
      <c r="B20" s="27" t="str">
        <f t="shared" si="0"/>
        <v>ТС-001.02.03.017</v>
      </c>
      <c r="C20" s="7" t="s">
        <v>75</v>
      </c>
      <c r="D20" s="6">
        <v>3</v>
      </c>
      <c r="E20" s="6" t="s">
        <v>30</v>
      </c>
      <c r="F20" s="6" t="s">
        <v>31</v>
      </c>
      <c r="G20" s="7" t="s">
        <v>32</v>
      </c>
      <c r="H20" s="7" t="s">
        <v>33</v>
      </c>
      <c r="I20" s="7" t="s">
        <v>34</v>
      </c>
      <c r="J20" s="6" t="s">
        <v>28</v>
      </c>
      <c r="K20" s="6" t="s">
        <v>35</v>
      </c>
      <c r="L20" s="6" t="s">
        <v>76</v>
      </c>
      <c r="M20" s="6" t="s">
        <v>76</v>
      </c>
      <c r="N20" s="8">
        <v>40</v>
      </c>
      <c r="O20" s="6" t="s">
        <v>51</v>
      </c>
      <c r="P20" s="9">
        <v>1925.826</v>
      </c>
      <c r="Q20" s="10">
        <v>2021</v>
      </c>
      <c r="R20" s="6">
        <v>2021</v>
      </c>
      <c r="S20" s="9">
        <v>1</v>
      </c>
      <c r="T20" s="9">
        <v>1</v>
      </c>
      <c r="U20" s="9">
        <v>134.80782000000002</v>
      </c>
      <c r="V20" s="9">
        <v>1251.7869000000001</v>
      </c>
      <c r="W20" s="9">
        <v>539.23127999999997</v>
      </c>
      <c r="X20" s="11">
        <v>1925.826</v>
      </c>
      <c r="Y20" s="14"/>
      <c r="Z20" s="14"/>
      <c r="AA20" s="1"/>
      <c r="AB20" s="1"/>
      <c r="AC20" s="22">
        <v>0</v>
      </c>
      <c r="AD20" s="22">
        <v>40</v>
      </c>
      <c r="AE20" s="22">
        <v>0</v>
      </c>
      <c r="AF20" s="23" t="s">
        <v>634</v>
      </c>
      <c r="AG20" s="13"/>
      <c r="AH20" s="13"/>
      <c r="AI20" s="13"/>
      <c r="AJ20" s="13">
        <v>0</v>
      </c>
      <c r="AK20" s="13"/>
      <c r="AL20" s="13"/>
      <c r="AM20" s="13"/>
      <c r="AN20" t="s">
        <v>38</v>
      </c>
      <c r="AO20" s="13"/>
      <c r="AP20" s="13">
        <v>100</v>
      </c>
      <c r="AQ20" s="13">
        <v>100</v>
      </c>
      <c r="AR20" s="1">
        <v>80</v>
      </c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25">
        <v>1925.826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5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52">
        <f t="shared" si="2"/>
        <v>0</v>
      </c>
      <c r="CE20" s="31" t="s">
        <v>34</v>
      </c>
      <c r="CF20" t="s">
        <v>655</v>
      </c>
      <c r="CG20" s="31" t="s">
        <v>656</v>
      </c>
      <c r="CH20" t="s">
        <v>655</v>
      </c>
      <c r="CI20" t="str">
        <f t="shared" si="1"/>
        <v>03</v>
      </c>
      <c r="CJ20" t="s">
        <v>655</v>
      </c>
      <c r="CK20" s="31" t="s">
        <v>672</v>
      </c>
    </row>
    <row r="21" spans="1:89" ht="63.75" x14ac:dyDescent="0.25">
      <c r="A21" s="6">
        <v>18</v>
      </c>
      <c r="B21" s="27" t="str">
        <f t="shared" si="0"/>
        <v>ТС-001.02.03.018</v>
      </c>
      <c r="C21" s="7" t="s">
        <v>77</v>
      </c>
      <c r="D21" s="6">
        <v>3</v>
      </c>
      <c r="E21" s="6" t="s">
        <v>30</v>
      </c>
      <c r="F21" s="6" t="s">
        <v>31</v>
      </c>
      <c r="G21" s="7" t="s">
        <v>32</v>
      </c>
      <c r="H21" s="7" t="s">
        <v>33</v>
      </c>
      <c r="I21" s="7" t="s">
        <v>34</v>
      </c>
      <c r="J21" s="6" t="s">
        <v>28</v>
      </c>
      <c r="K21" s="6" t="s">
        <v>35</v>
      </c>
      <c r="L21" s="6" t="s">
        <v>78</v>
      </c>
      <c r="M21" s="6" t="s">
        <v>78</v>
      </c>
      <c r="N21" s="8">
        <v>6</v>
      </c>
      <c r="O21" s="6" t="s">
        <v>51</v>
      </c>
      <c r="P21" s="9">
        <v>340.53199999999998</v>
      </c>
      <c r="Q21" s="10">
        <v>2021</v>
      </c>
      <c r="R21" s="6">
        <v>2021</v>
      </c>
      <c r="S21" s="9">
        <v>1</v>
      </c>
      <c r="T21" s="9">
        <v>1</v>
      </c>
      <c r="U21" s="9">
        <v>23.837240000000001</v>
      </c>
      <c r="V21" s="9">
        <v>221.3458</v>
      </c>
      <c r="W21" s="9">
        <v>95.348959999999991</v>
      </c>
      <c r="X21" s="11">
        <v>340.53199999999998</v>
      </c>
      <c r="Y21" s="14"/>
      <c r="Z21" s="14"/>
      <c r="AA21" s="1"/>
      <c r="AB21" s="1"/>
      <c r="AC21" s="22">
        <v>0</v>
      </c>
      <c r="AD21" s="22">
        <v>6</v>
      </c>
      <c r="AE21" s="22">
        <v>0</v>
      </c>
      <c r="AF21" s="23" t="s">
        <v>634</v>
      </c>
      <c r="AG21" s="13"/>
      <c r="AH21" s="13"/>
      <c r="AI21" s="13"/>
      <c r="AJ21" s="13">
        <v>0</v>
      </c>
      <c r="AK21" s="13"/>
      <c r="AL21" s="13"/>
      <c r="AM21" s="13"/>
      <c r="AN21" t="s">
        <v>38</v>
      </c>
      <c r="AO21" s="13"/>
      <c r="AP21" s="13">
        <v>70</v>
      </c>
      <c r="AQ21" s="13">
        <v>70</v>
      </c>
      <c r="AR21" s="1">
        <v>12</v>
      </c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25">
        <v>340.53199999999998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5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52">
        <f t="shared" si="2"/>
        <v>0</v>
      </c>
      <c r="CE21" s="31" t="s">
        <v>34</v>
      </c>
      <c r="CF21" t="s">
        <v>655</v>
      </c>
      <c r="CG21" s="31" t="s">
        <v>656</v>
      </c>
      <c r="CH21" t="s">
        <v>655</v>
      </c>
      <c r="CI21" t="str">
        <f t="shared" si="1"/>
        <v>03</v>
      </c>
      <c r="CJ21" t="s">
        <v>655</v>
      </c>
      <c r="CK21" s="31" t="s">
        <v>673</v>
      </c>
    </row>
    <row r="22" spans="1:89" ht="63.75" x14ac:dyDescent="0.25">
      <c r="A22" s="6">
        <v>19</v>
      </c>
      <c r="B22" s="27" t="str">
        <f t="shared" si="0"/>
        <v>ТС-001.02.03.019</v>
      </c>
      <c r="C22" s="7" t="s">
        <v>79</v>
      </c>
      <c r="D22" s="6">
        <v>3</v>
      </c>
      <c r="E22" s="6" t="s">
        <v>30</v>
      </c>
      <c r="F22" s="6" t="s">
        <v>31</v>
      </c>
      <c r="G22" s="7" t="s">
        <v>32</v>
      </c>
      <c r="H22" s="7" t="s">
        <v>33</v>
      </c>
      <c r="I22" s="7" t="s">
        <v>34</v>
      </c>
      <c r="J22" s="6" t="s">
        <v>28</v>
      </c>
      <c r="K22" s="6" t="s">
        <v>35</v>
      </c>
      <c r="L22" s="6" t="s">
        <v>80</v>
      </c>
      <c r="M22" s="6" t="s">
        <v>80</v>
      </c>
      <c r="N22" s="8">
        <v>14</v>
      </c>
      <c r="O22" s="6" t="s">
        <v>51</v>
      </c>
      <c r="P22" s="9">
        <v>485.85483870967744</v>
      </c>
      <c r="Q22" s="10">
        <v>2022</v>
      </c>
      <c r="R22" s="6">
        <v>2022</v>
      </c>
      <c r="S22" s="9">
        <v>1</v>
      </c>
      <c r="T22" s="9">
        <v>1</v>
      </c>
      <c r="U22" s="9">
        <v>35.846370000000007</v>
      </c>
      <c r="V22" s="9">
        <v>332.85915</v>
      </c>
      <c r="W22" s="9">
        <v>143.38548</v>
      </c>
      <c r="X22" s="11">
        <v>512.09100000000001</v>
      </c>
      <c r="Y22" s="14"/>
      <c r="Z22" s="14"/>
      <c r="AA22" s="1"/>
      <c r="AB22" s="1"/>
      <c r="AC22" s="22">
        <v>0</v>
      </c>
      <c r="AD22" s="22">
        <v>14</v>
      </c>
      <c r="AE22" s="22">
        <v>0</v>
      </c>
      <c r="AF22" s="23" t="s">
        <v>634</v>
      </c>
      <c r="AG22" s="13"/>
      <c r="AH22" s="13"/>
      <c r="AI22" s="13"/>
      <c r="AJ22" s="13">
        <v>0</v>
      </c>
      <c r="AK22" s="13"/>
      <c r="AL22" s="13"/>
      <c r="AM22" s="13"/>
      <c r="AN22" t="s">
        <v>38</v>
      </c>
      <c r="AO22" s="13"/>
      <c r="AP22" s="13">
        <v>100</v>
      </c>
      <c r="AQ22" s="13">
        <v>100</v>
      </c>
      <c r="AR22" s="1">
        <v>28</v>
      </c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25">
        <v>0</v>
      </c>
      <c r="BN22" s="25">
        <v>512.09100000000001</v>
      </c>
      <c r="BO22" s="25">
        <v>0</v>
      </c>
      <c r="BP22" s="25">
        <v>0</v>
      </c>
      <c r="BQ22" s="25">
        <v>0</v>
      </c>
      <c r="BR22" s="25">
        <v>0</v>
      </c>
      <c r="BS22" s="25">
        <v>0</v>
      </c>
      <c r="BT22" s="25">
        <v>0</v>
      </c>
      <c r="BU22" s="25">
        <v>0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52">
        <f t="shared" si="2"/>
        <v>512.09100000000001</v>
      </c>
      <c r="CE22" s="31" t="s">
        <v>34</v>
      </c>
      <c r="CF22" t="s">
        <v>655</v>
      </c>
      <c r="CG22" s="31" t="s">
        <v>656</v>
      </c>
      <c r="CH22" t="s">
        <v>655</v>
      </c>
      <c r="CI22" t="str">
        <f t="shared" si="1"/>
        <v>03</v>
      </c>
      <c r="CJ22" t="s">
        <v>655</v>
      </c>
      <c r="CK22" s="31" t="s">
        <v>674</v>
      </c>
    </row>
    <row r="23" spans="1:89" ht="63.75" x14ac:dyDescent="0.25">
      <c r="A23" s="6">
        <v>20</v>
      </c>
      <c r="B23" s="27" t="str">
        <f t="shared" si="0"/>
        <v>ТС-001.02.03.020</v>
      </c>
      <c r="C23" s="7" t="s">
        <v>81</v>
      </c>
      <c r="D23" s="6">
        <v>3</v>
      </c>
      <c r="E23" s="6" t="s">
        <v>30</v>
      </c>
      <c r="F23" s="6" t="s">
        <v>31</v>
      </c>
      <c r="G23" s="7" t="s">
        <v>32</v>
      </c>
      <c r="H23" s="7" t="s">
        <v>33</v>
      </c>
      <c r="I23" s="7" t="s">
        <v>34</v>
      </c>
      <c r="J23" s="6" t="s">
        <v>28</v>
      </c>
      <c r="K23" s="6" t="s">
        <v>35</v>
      </c>
      <c r="L23" s="6" t="s">
        <v>82</v>
      </c>
      <c r="M23" s="6" t="s">
        <v>82</v>
      </c>
      <c r="N23" s="8">
        <v>7</v>
      </c>
      <c r="O23" s="6" t="s">
        <v>51</v>
      </c>
      <c r="P23" s="9">
        <v>259.04269449715366</v>
      </c>
      <c r="Q23" s="10">
        <v>2022</v>
      </c>
      <c r="R23" s="6">
        <v>2022</v>
      </c>
      <c r="S23" s="9">
        <v>1</v>
      </c>
      <c r="T23" s="9">
        <v>1</v>
      </c>
      <c r="U23" s="9">
        <v>19.112170000000003</v>
      </c>
      <c r="V23" s="9">
        <v>177.47015000000002</v>
      </c>
      <c r="W23" s="9">
        <v>76.448679999999996</v>
      </c>
      <c r="X23" s="11">
        <v>273.03100000000001</v>
      </c>
      <c r="Y23" s="14"/>
      <c r="Z23" s="14"/>
      <c r="AA23" s="1"/>
      <c r="AB23" s="1"/>
      <c r="AC23" s="22">
        <v>0</v>
      </c>
      <c r="AD23" s="22">
        <v>7</v>
      </c>
      <c r="AE23" s="22">
        <v>0</v>
      </c>
      <c r="AF23" s="23" t="s">
        <v>634</v>
      </c>
      <c r="AG23" s="13"/>
      <c r="AH23" s="13"/>
      <c r="AI23" s="13"/>
      <c r="AJ23" s="13">
        <v>195594</v>
      </c>
      <c r="AK23" s="13"/>
      <c r="AL23" s="13"/>
      <c r="AM23" s="13"/>
      <c r="AN23" t="s">
        <v>38</v>
      </c>
      <c r="AO23" s="13"/>
      <c r="AP23" s="13">
        <v>70</v>
      </c>
      <c r="AQ23" s="13">
        <v>70</v>
      </c>
      <c r="AR23" s="1">
        <v>14</v>
      </c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25">
        <v>0</v>
      </c>
      <c r="BN23" s="25">
        <v>273.03100000000001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52">
        <f t="shared" si="2"/>
        <v>273.03100000000001</v>
      </c>
      <c r="CE23" s="31" t="s">
        <v>34</v>
      </c>
      <c r="CF23" t="s">
        <v>655</v>
      </c>
      <c r="CG23" s="31" t="s">
        <v>656</v>
      </c>
      <c r="CH23" t="s">
        <v>655</v>
      </c>
      <c r="CI23" t="str">
        <f t="shared" si="1"/>
        <v>03</v>
      </c>
      <c r="CJ23" t="s">
        <v>655</v>
      </c>
      <c r="CK23" s="31" t="s">
        <v>675</v>
      </c>
    </row>
    <row r="24" spans="1:89" ht="63.75" x14ac:dyDescent="0.25">
      <c r="A24" s="6">
        <v>21</v>
      </c>
      <c r="B24" s="27" t="str">
        <f t="shared" si="0"/>
        <v>ТС-001.02.03.021</v>
      </c>
      <c r="C24" s="7" t="s">
        <v>83</v>
      </c>
      <c r="D24" s="6">
        <v>3</v>
      </c>
      <c r="E24" s="6" t="s">
        <v>30</v>
      </c>
      <c r="F24" s="6" t="s">
        <v>31</v>
      </c>
      <c r="G24" s="7" t="s">
        <v>32</v>
      </c>
      <c r="H24" s="7" t="s">
        <v>33</v>
      </c>
      <c r="I24" s="7" t="s">
        <v>34</v>
      </c>
      <c r="J24" s="6" t="s">
        <v>28</v>
      </c>
      <c r="K24" s="6" t="s">
        <v>35</v>
      </c>
      <c r="L24" s="6" t="s">
        <v>84</v>
      </c>
      <c r="M24" s="6" t="s">
        <v>84</v>
      </c>
      <c r="N24" s="8">
        <v>19</v>
      </c>
      <c r="O24" s="6" t="s">
        <v>51</v>
      </c>
      <c r="P24" s="9">
        <v>508.2760910815939</v>
      </c>
      <c r="Q24" s="10">
        <v>2022</v>
      </c>
      <c r="R24" s="6">
        <v>2022</v>
      </c>
      <c r="S24" s="9">
        <v>1</v>
      </c>
      <c r="T24" s="9">
        <v>1</v>
      </c>
      <c r="U24" s="9">
        <v>37.500610000000002</v>
      </c>
      <c r="V24" s="9">
        <v>348.21994999999998</v>
      </c>
      <c r="W24" s="9">
        <v>150.00243999999998</v>
      </c>
      <c r="X24" s="11">
        <v>535.72299999999996</v>
      </c>
      <c r="Y24" s="14"/>
      <c r="Z24" s="14"/>
      <c r="AA24" s="1"/>
      <c r="AB24" s="1"/>
      <c r="AC24" s="22">
        <v>0</v>
      </c>
      <c r="AD24" s="22">
        <v>19</v>
      </c>
      <c r="AE24" s="22">
        <v>0</v>
      </c>
      <c r="AF24" s="23" t="s">
        <v>634</v>
      </c>
      <c r="AG24" s="13"/>
      <c r="AH24" s="13"/>
      <c r="AI24" s="13"/>
      <c r="AJ24" s="13">
        <v>0</v>
      </c>
      <c r="AK24" s="13"/>
      <c r="AL24" s="13"/>
      <c r="AM24" s="13"/>
      <c r="AN24" t="s">
        <v>38</v>
      </c>
      <c r="AO24" s="13"/>
      <c r="AP24" s="13">
        <v>100</v>
      </c>
      <c r="AQ24" s="13">
        <v>100</v>
      </c>
      <c r="AR24" s="1">
        <v>38</v>
      </c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25">
        <v>0</v>
      </c>
      <c r="BN24" s="25">
        <v>535.72299999999996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52">
        <f t="shared" si="2"/>
        <v>535.72299999999996</v>
      </c>
      <c r="CE24" s="31" t="s">
        <v>34</v>
      </c>
      <c r="CF24" t="s">
        <v>655</v>
      </c>
      <c r="CG24" s="31" t="s">
        <v>656</v>
      </c>
      <c r="CH24" t="s">
        <v>655</v>
      </c>
      <c r="CI24" t="str">
        <f t="shared" si="1"/>
        <v>03</v>
      </c>
      <c r="CJ24" t="s">
        <v>655</v>
      </c>
      <c r="CK24" s="31" t="s">
        <v>676</v>
      </c>
    </row>
    <row r="25" spans="1:89" ht="63.75" x14ac:dyDescent="0.25">
      <c r="A25" s="6">
        <v>22</v>
      </c>
      <c r="B25" s="27" t="str">
        <f t="shared" si="0"/>
        <v>ТС-001.02.03.022</v>
      </c>
      <c r="C25" s="7" t="s">
        <v>85</v>
      </c>
      <c r="D25" s="6">
        <v>3</v>
      </c>
      <c r="E25" s="6" t="s">
        <v>30</v>
      </c>
      <c r="F25" s="6" t="s">
        <v>31</v>
      </c>
      <c r="G25" s="7" t="s">
        <v>32</v>
      </c>
      <c r="H25" s="7" t="s">
        <v>33</v>
      </c>
      <c r="I25" s="7" t="s">
        <v>34</v>
      </c>
      <c r="J25" s="6" t="s">
        <v>28</v>
      </c>
      <c r="K25" s="6" t="s">
        <v>35</v>
      </c>
      <c r="L25" s="6" t="s">
        <v>86</v>
      </c>
      <c r="M25" s="6" t="s">
        <v>86</v>
      </c>
      <c r="N25" s="8">
        <v>20</v>
      </c>
      <c r="O25" s="6" t="s">
        <v>51</v>
      </c>
      <c r="P25" s="9">
        <v>443.69544592030354</v>
      </c>
      <c r="Q25" s="10">
        <v>2022</v>
      </c>
      <c r="R25" s="6">
        <v>2022</v>
      </c>
      <c r="S25" s="9">
        <v>1</v>
      </c>
      <c r="T25" s="9">
        <v>1</v>
      </c>
      <c r="U25" s="9">
        <v>32.735849999999999</v>
      </c>
      <c r="V25" s="9">
        <v>303.97575000000001</v>
      </c>
      <c r="W25" s="9">
        <v>130.94339999999997</v>
      </c>
      <c r="X25" s="11">
        <v>467.65499999999997</v>
      </c>
      <c r="Y25" s="14"/>
      <c r="Z25" s="14"/>
      <c r="AA25" s="1"/>
      <c r="AB25" s="1"/>
      <c r="AC25" s="22">
        <v>0</v>
      </c>
      <c r="AD25" s="22">
        <v>20</v>
      </c>
      <c r="AE25" s="22">
        <v>0</v>
      </c>
      <c r="AF25" s="23" t="s">
        <v>634</v>
      </c>
      <c r="AG25" s="13"/>
      <c r="AH25" s="13"/>
      <c r="AI25" s="13"/>
      <c r="AJ25" s="13">
        <v>0</v>
      </c>
      <c r="AK25" s="13"/>
      <c r="AL25" s="13"/>
      <c r="AM25" s="13"/>
      <c r="AN25" t="s">
        <v>38</v>
      </c>
      <c r="AO25" s="13"/>
      <c r="AP25" s="13">
        <v>70</v>
      </c>
      <c r="AQ25" s="13">
        <v>70</v>
      </c>
      <c r="AR25" s="1">
        <v>40</v>
      </c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25">
        <v>0</v>
      </c>
      <c r="BN25" s="25">
        <v>467.65499999999997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52">
        <f t="shared" si="2"/>
        <v>467.65499999999997</v>
      </c>
      <c r="CE25" s="31" t="s">
        <v>34</v>
      </c>
      <c r="CF25" t="s">
        <v>655</v>
      </c>
      <c r="CG25" s="31" t="s">
        <v>656</v>
      </c>
      <c r="CH25" t="s">
        <v>655</v>
      </c>
      <c r="CI25" t="str">
        <f t="shared" si="1"/>
        <v>03</v>
      </c>
      <c r="CJ25" t="s">
        <v>655</v>
      </c>
      <c r="CK25" s="31" t="s">
        <v>677</v>
      </c>
    </row>
    <row r="26" spans="1:89" ht="63.75" x14ac:dyDescent="0.25">
      <c r="A26" s="6">
        <v>23</v>
      </c>
      <c r="B26" s="27" t="str">
        <f t="shared" si="0"/>
        <v>ТС-001.02.03.023</v>
      </c>
      <c r="C26" s="7" t="s">
        <v>87</v>
      </c>
      <c r="D26" s="6">
        <v>3</v>
      </c>
      <c r="E26" s="6" t="s">
        <v>30</v>
      </c>
      <c r="F26" s="6" t="s">
        <v>31</v>
      </c>
      <c r="G26" s="7" t="s">
        <v>32</v>
      </c>
      <c r="H26" s="7" t="s">
        <v>33</v>
      </c>
      <c r="I26" s="7" t="s">
        <v>34</v>
      </c>
      <c r="J26" s="6" t="s">
        <v>28</v>
      </c>
      <c r="K26" s="6" t="s">
        <v>35</v>
      </c>
      <c r="L26" s="6" t="s">
        <v>88</v>
      </c>
      <c r="M26" s="6" t="s">
        <v>88</v>
      </c>
      <c r="N26" s="8">
        <v>5</v>
      </c>
      <c r="O26" s="6" t="s">
        <v>51</v>
      </c>
      <c r="P26" s="9">
        <v>204.64231499051232</v>
      </c>
      <c r="Q26" s="10">
        <v>2022</v>
      </c>
      <c r="R26" s="6">
        <v>2022</v>
      </c>
      <c r="S26" s="9">
        <v>1</v>
      </c>
      <c r="T26" s="9">
        <v>1</v>
      </c>
      <c r="U26" s="9">
        <v>15.098510000000003</v>
      </c>
      <c r="V26" s="9">
        <v>140.20045000000002</v>
      </c>
      <c r="W26" s="9">
        <v>60.394039999999997</v>
      </c>
      <c r="X26" s="11">
        <v>215.69300000000001</v>
      </c>
      <c r="Y26" s="14"/>
      <c r="Z26" s="14"/>
      <c r="AA26" s="1"/>
      <c r="AB26" s="1"/>
      <c r="AC26" s="22">
        <v>0</v>
      </c>
      <c r="AD26" s="22">
        <v>5</v>
      </c>
      <c r="AE26" s="22">
        <v>0</v>
      </c>
      <c r="AF26" s="23" t="s">
        <v>634</v>
      </c>
      <c r="AG26" s="13"/>
      <c r="AH26" s="13"/>
      <c r="AI26" s="13"/>
      <c r="AJ26" s="13">
        <v>139405</v>
      </c>
      <c r="AK26" s="13"/>
      <c r="AL26" s="13"/>
      <c r="AM26" s="13"/>
      <c r="AN26" t="s">
        <v>38</v>
      </c>
      <c r="AO26" s="13"/>
      <c r="AP26" s="13">
        <v>70</v>
      </c>
      <c r="AQ26" s="13">
        <v>70</v>
      </c>
      <c r="AR26" s="1">
        <v>10</v>
      </c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25">
        <v>0</v>
      </c>
      <c r="BN26" s="25">
        <v>215.69300000000001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5">
        <v>0</v>
      </c>
      <c r="BU26" s="25">
        <v>0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52">
        <f t="shared" si="2"/>
        <v>215.69300000000001</v>
      </c>
      <c r="CE26" s="31" t="s">
        <v>34</v>
      </c>
      <c r="CF26" t="s">
        <v>655</v>
      </c>
      <c r="CG26" s="31" t="s">
        <v>656</v>
      </c>
      <c r="CH26" t="s">
        <v>655</v>
      </c>
      <c r="CI26" t="str">
        <f t="shared" si="1"/>
        <v>03</v>
      </c>
      <c r="CJ26" t="s">
        <v>655</v>
      </c>
      <c r="CK26" s="31" t="s">
        <v>678</v>
      </c>
    </row>
    <row r="27" spans="1:89" ht="63.75" x14ac:dyDescent="0.25">
      <c r="A27" s="6">
        <v>24</v>
      </c>
      <c r="B27" s="27" t="str">
        <f t="shared" si="0"/>
        <v>ТС-001.02.03.024</v>
      </c>
      <c r="C27" s="7" t="s">
        <v>89</v>
      </c>
      <c r="D27" s="6">
        <v>3</v>
      </c>
      <c r="E27" s="6" t="s">
        <v>30</v>
      </c>
      <c r="F27" s="6" t="s">
        <v>31</v>
      </c>
      <c r="G27" s="7" t="s">
        <v>32</v>
      </c>
      <c r="H27" s="7" t="s">
        <v>33</v>
      </c>
      <c r="I27" s="7" t="s">
        <v>34</v>
      </c>
      <c r="J27" s="6" t="s">
        <v>28</v>
      </c>
      <c r="K27" s="6" t="s">
        <v>35</v>
      </c>
      <c r="L27" s="6" t="s">
        <v>90</v>
      </c>
      <c r="M27" s="6" t="s">
        <v>90</v>
      </c>
      <c r="N27" s="8">
        <v>54</v>
      </c>
      <c r="O27" s="6" t="s">
        <v>51</v>
      </c>
      <c r="P27" s="9">
        <v>1356.1043643263756</v>
      </c>
      <c r="Q27" s="10">
        <v>2022</v>
      </c>
      <c r="R27" s="6">
        <v>2022</v>
      </c>
      <c r="S27" s="9">
        <v>1</v>
      </c>
      <c r="T27" s="9">
        <v>1</v>
      </c>
      <c r="U27" s="9">
        <v>100.05338000000002</v>
      </c>
      <c r="V27" s="9">
        <v>929.0671000000001</v>
      </c>
      <c r="W27" s="9">
        <v>400.21351999999996</v>
      </c>
      <c r="X27" s="11">
        <v>1429.3340000000001</v>
      </c>
      <c r="Y27" s="14"/>
      <c r="Z27" s="14"/>
      <c r="AA27" s="1"/>
      <c r="AB27" s="1"/>
      <c r="AC27" s="22">
        <v>0</v>
      </c>
      <c r="AD27" s="22">
        <v>54</v>
      </c>
      <c r="AE27" s="22">
        <v>0</v>
      </c>
      <c r="AF27" s="23" t="s">
        <v>634</v>
      </c>
      <c r="AG27" s="13"/>
      <c r="AH27" s="13"/>
      <c r="AI27" s="13"/>
      <c r="AJ27" s="13">
        <v>0</v>
      </c>
      <c r="AK27" s="13"/>
      <c r="AL27" s="13"/>
      <c r="AM27" s="13"/>
      <c r="AN27" t="s">
        <v>38</v>
      </c>
      <c r="AO27" s="13"/>
      <c r="AP27" s="13">
        <v>100</v>
      </c>
      <c r="AQ27" s="13">
        <v>100</v>
      </c>
      <c r="AR27" s="1">
        <v>108</v>
      </c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25">
        <v>0</v>
      </c>
      <c r="BN27" s="25">
        <v>1429.3340000000001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5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52">
        <f t="shared" si="2"/>
        <v>1429.3340000000001</v>
      </c>
      <c r="CE27" s="31" t="s">
        <v>34</v>
      </c>
      <c r="CF27" t="s">
        <v>655</v>
      </c>
      <c r="CG27" s="31" t="s">
        <v>656</v>
      </c>
      <c r="CH27" t="s">
        <v>655</v>
      </c>
      <c r="CI27" t="str">
        <f t="shared" si="1"/>
        <v>03</v>
      </c>
      <c r="CJ27" t="s">
        <v>655</v>
      </c>
      <c r="CK27" s="31" t="s">
        <v>679</v>
      </c>
    </row>
    <row r="28" spans="1:89" ht="63.75" x14ac:dyDescent="0.25">
      <c r="A28" s="6">
        <v>25</v>
      </c>
      <c r="B28" s="27" t="str">
        <f t="shared" si="0"/>
        <v>ТС-001.02.03.025</v>
      </c>
      <c r="C28" s="7" t="s">
        <v>91</v>
      </c>
      <c r="D28" s="6">
        <v>3</v>
      </c>
      <c r="E28" s="6" t="s">
        <v>30</v>
      </c>
      <c r="F28" s="6" t="s">
        <v>31</v>
      </c>
      <c r="G28" s="7" t="s">
        <v>32</v>
      </c>
      <c r="H28" s="7" t="s">
        <v>33</v>
      </c>
      <c r="I28" s="7" t="s">
        <v>34</v>
      </c>
      <c r="J28" s="6" t="s">
        <v>28</v>
      </c>
      <c r="K28" s="6" t="s">
        <v>35</v>
      </c>
      <c r="L28" s="6" t="s">
        <v>92</v>
      </c>
      <c r="M28" s="6" t="s">
        <v>92</v>
      </c>
      <c r="N28" s="8">
        <v>5</v>
      </c>
      <c r="O28" s="6" t="s">
        <v>51</v>
      </c>
      <c r="P28" s="9">
        <v>194.48102466793168</v>
      </c>
      <c r="Q28" s="10">
        <v>2022</v>
      </c>
      <c r="R28" s="6">
        <v>2022</v>
      </c>
      <c r="S28" s="9">
        <v>1</v>
      </c>
      <c r="T28" s="9">
        <v>1</v>
      </c>
      <c r="U28" s="9">
        <v>14.348810000000002</v>
      </c>
      <c r="V28" s="9">
        <v>133.23895000000002</v>
      </c>
      <c r="W28" s="9">
        <v>57.395239999999994</v>
      </c>
      <c r="X28" s="11">
        <v>204.98300000000003</v>
      </c>
      <c r="Y28" s="14"/>
      <c r="Z28" s="14"/>
      <c r="AA28" s="1"/>
      <c r="AB28" s="1"/>
      <c r="AC28" s="22">
        <v>0</v>
      </c>
      <c r="AD28" s="22">
        <v>5</v>
      </c>
      <c r="AE28" s="22">
        <v>0</v>
      </c>
      <c r="AF28" s="23" t="s">
        <v>634</v>
      </c>
      <c r="AG28" s="13"/>
      <c r="AH28" s="13"/>
      <c r="AI28" s="13"/>
      <c r="AJ28" s="13">
        <v>104705</v>
      </c>
      <c r="AK28" s="13"/>
      <c r="AL28" s="13"/>
      <c r="AM28" s="13"/>
      <c r="AN28" t="s">
        <v>38</v>
      </c>
      <c r="AO28" s="13"/>
      <c r="AP28" s="13">
        <v>50</v>
      </c>
      <c r="AQ28" s="13">
        <v>50</v>
      </c>
      <c r="AR28" s="1">
        <v>10</v>
      </c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25">
        <v>0</v>
      </c>
      <c r="BN28" s="25">
        <v>204.98300000000003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52">
        <f t="shared" si="2"/>
        <v>204.98300000000003</v>
      </c>
      <c r="CE28" s="31" t="s">
        <v>34</v>
      </c>
      <c r="CF28" t="s">
        <v>655</v>
      </c>
      <c r="CG28" s="31" t="s">
        <v>656</v>
      </c>
      <c r="CH28" t="s">
        <v>655</v>
      </c>
      <c r="CI28" t="str">
        <f t="shared" si="1"/>
        <v>03</v>
      </c>
      <c r="CJ28" t="s">
        <v>655</v>
      </c>
      <c r="CK28" s="31" t="s">
        <v>680</v>
      </c>
    </row>
    <row r="29" spans="1:89" ht="63.75" x14ac:dyDescent="0.25">
      <c r="A29" s="6">
        <v>26</v>
      </c>
      <c r="B29" s="27" t="str">
        <f t="shared" si="0"/>
        <v>ТС-001.02.03.026</v>
      </c>
      <c r="C29" s="7" t="s">
        <v>93</v>
      </c>
      <c r="D29" s="6">
        <v>3</v>
      </c>
      <c r="E29" s="6" t="s">
        <v>30</v>
      </c>
      <c r="F29" s="6" t="s">
        <v>31</v>
      </c>
      <c r="G29" s="7" t="s">
        <v>32</v>
      </c>
      <c r="H29" s="7" t="s">
        <v>33</v>
      </c>
      <c r="I29" s="7" t="s">
        <v>34</v>
      </c>
      <c r="J29" s="6" t="s">
        <v>28</v>
      </c>
      <c r="K29" s="6" t="s">
        <v>35</v>
      </c>
      <c r="L29" s="6" t="s">
        <v>94</v>
      </c>
      <c r="M29" s="6" t="s">
        <v>94</v>
      </c>
      <c r="N29" s="8">
        <v>70</v>
      </c>
      <c r="O29" s="6" t="s">
        <v>51</v>
      </c>
      <c r="P29" s="9">
        <v>1472.0417457305502</v>
      </c>
      <c r="Q29" s="10">
        <v>2022</v>
      </c>
      <c r="R29" s="6">
        <v>2022</v>
      </c>
      <c r="S29" s="9">
        <v>1</v>
      </c>
      <c r="T29" s="9">
        <v>1</v>
      </c>
      <c r="U29" s="9">
        <v>108.60724</v>
      </c>
      <c r="V29" s="9">
        <v>1008.4958</v>
      </c>
      <c r="W29" s="9">
        <v>434.42895999999996</v>
      </c>
      <c r="X29" s="11">
        <v>1551.5319999999999</v>
      </c>
      <c r="Y29" s="14"/>
      <c r="Z29" s="14"/>
      <c r="AA29" s="1"/>
      <c r="AB29" s="1"/>
      <c r="AC29" s="22">
        <v>0</v>
      </c>
      <c r="AD29" s="22">
        <v>70</v>
      </c>
      <c r="AE29" s="22">
        <v>0</v>
      </c>
      <c r="AF29" s="23" t="s">
        <v>634</v>
      </c>
      <c r="AG29" s="13"/>
      <c r="AH29" s="13"/>
      <c r="AI29" s="13"/>
      <c r="AJ29" s="13">
        <v>0</v>
      </c>
      <c r="AK29" s="13"/>
      <c r="AL29" s="13"/>
      <c r="AM29" s="13"/>
      <c r="AN29" t="s">
        <v>38</v>
      </c>
      <c r="AO29" s="13"/>
      <c r="AP29" s="13">
        <v>100</v>
      </c>
      <c r="AQ29" s="13">
        <v>100</v>
      </c>
      <c r="AR29" s="1">
        <v>140</v>
      </c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25">
        <v>0</v>
      </c>
      <c r="BN29" s="25">
        <v>1551.5319999999999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5">
        <v>0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52">
        <f t="shared" si="2"/>
        <v>1551.5319999999999</v>
      </c>
      <c r="CE29" s="31" t="s">
        <v>34</v>
      </c>
      <c r="CF29" t="s">
        <v>655</v>
      </c>
      <c r="CG29" s="31" t="s">
        <v>656</v>
      </c>
      <c r="CH29" t="s">
        <v>655</v>
      </c>
      <c r="CI29" t="str">
        <f t="shared" si="1"/>
        <v>03</v>
      </c>
      <c r="CJ29" t="s">
        <v>655</v>
      </c>
      <c r="CK29" s="31" t="s">
        <v>681</v>
      </c>
    </row>
    <row r="30" spans="1:89" ht="63.75" x14ac:dyDescent="0.25">
      <c r="A30" s="6">
        <v>27</v>
      </c>
      <c r="B30" s="27" t="str">
        <f t="shared" si="0"/>
        <v>ТС-001.02.03.027</v>
      </c>
      <c r="C30" s="7" t="s">
        <v>95</v>
      </c>
      <c r="D30" s="6">
        <v>3</v>
      </c>
      <c r="E30" s="6" t="s">
        <v>30</v>
      </c>
      <c r="F30" s="6" t="s">
        <v>31</v>
      </c>
      <c r="G30" s="7" t="s">
        <v>32</v>
      </c>
      <c r="H30" s="7" t="s">
        <v>33</v>
      </c>
      <c r="I30" s="7" t="s">
        <v>34</v>
      </c>
      <c r="J30" s="6" t="s">
        <v>28</v>
      </c>
      <c r="K30" s="6" t="s">
        <v>35</v>
      </c>
      <c r="L30" s="6" t="s">
        <v>96</v>
      </c>
      <c r="M30" s="6" t="s">
        <v>96</v>
      </c>
      <c r="N30" s="8">
        <v>9</v>
      </c>
      <c r="O30" s="6" t="s">
        <v>51</v>
      </c>
      <c r="P30" s="9">
        <v>288.61859582542695</v>
      </c>
      <c r="Q30" s="10">
        <v>2022</v>
      </c>
      <c r="R30" s="6">
        <v>2022</v>
      </c>
      <c r="S30" s="9">
        <v>1</v>
      </c>
      <c r="T30" s="9">
        <v>1</v>
      </c>
      <c r="U30" s="9">
        <v>21.294280000000004</v>
      </c>
      <c r="V30" s="9">
        <v>197.73260000000002</v>
      </c>
      <c r="W30" s="9">
        <v>85.177119999999988</v>
      </c>
      <c r="X30" s="11">
        <v>304.20400000000001</v>
      </c>
      <c r="Y30" s="14"/>
      <c r="Z30" s="14"/>
      <c r="AA30" s="1"/>
      <c r="AB30" s="1"/>
      <c r="AC30" s="22">
        <v>0</v>
      </c>
      <c r="AD30" s="22">
        <v>9</v>
      </c>
      <c r="AE30" s="22">
        <v>0</v>
      </c>
      <c r="AF30" s="23" t="s">
        <v>634</v>
      </c>
      <c r="AG30" s="13"/>
      <c r="AH30" s="13"/>
      <c r="AI30" s="13"/>
      <c r="AJ30" s="13">
        <v>189576</v>
      </c>
      <c r="AK30" s="13"/>
      <c r="AL30" s="13"/>
      <c r="AM30" s="13"/>
      <c r="AN30" t="s">
        <v>38</v>
      </c>
      <c r="AO30" s="13"/>
      <c r="AP30" s="13">
        <v>50</v>
      </c>
      <c r="AQ30" s="13">
        <v>50</v>
      </c>
      <c r="AR30" s="1">
        <v>18</v>
      </c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25">
        <v>0</v>
      </c>
      <c r="BN30" s="25">
        <v>304.20400000000001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52">
        <f t="shared" si="2"/>
        <v>304.20400000000001</v>
      </c>
      <c r="CE30" s="31" t="s">
        <v>34</v>
      </c>
      <c r="CF30" t="s">
        <v>655</v>
      </c>
      <c r="CG30" s="31" t="s">
        <v>656</v>
      </c>
      <c r="CH30" t="s">
        <v>655</v>
      </c>
      <c r="CI30" t="str">
        <f t="shared" si="1"/>
        <v>03</v>
      </c>
      <c r="CJ30" t="s">
        <v>655</v>
      </c>
      <c r="CK30" s="31" t="s">
        <v>682</v>
      </c>
    </row>
    <row r="31" spans="1:89" ht="63.75" x14ac:dyDescent="0.25">
      <c r="A31" s="6">
        <v>28</v>
      </c>
      <c r="B31" s="27" t="str">
        <f t="shared" si="0"/>
        <v>ТС-001.02.03.028</v>
      </c>
      <c r="C31" s="7" t="s">
        <v>97</v>
      </c>
      <c r="D31" s="6">
        <v>3</v>
      </c>
      <c r="E31" s="6" t="s">
        <v>30</v>
      </c>
      <c r="F31" s="6" t="s">
        <v>31</v>
      </c>
      <c r="G31" s="7" t="s">
        <v>32</v>
      </c>
      <c r="H31" s="7" t="s">
        <v>33</v>
      </c>
      <c r="I31" s="7" t="s">
        <v>34</v>
      </c>
      <c r="J31" s="6" t="s">
        <v>28</v>
      </c>
      <c r="K31" s="6" t="s">
        <v>35</v>
      </c>
      <c r="L31" s="6" t="s">
        <v>98</v>
      </c>
      <c r="M31" s="6" t="s">
        <v>98</v>
      </c>
      <c r="N31" s="8">
        <v>50</v>
      </c>
      <c r="O31" s="6" t="s">
        <v>51</v>
      </c>
      <c r="P31" s="9">
        <v>940.22580645161304</v>
      </c>
      <c r="Q31" s="10">
        <v>2022</v>
      </c>
      <c r="R31" s="6">
        <v>2022</v>
      </c>
      <c r="S31" s="9">
        <v>1</v>
      </c>
      <c r="T31" s="9">
        <v>1</v>
      </c>
      <c r="U31" s="9">
        <v>69.369860000000017</v>
      </c>
      <c r="V31" s="9">
        <v>644.14870000000008</v>
      </c>
      <c r="W31" s="9">
        <v>277.47944000000001</v>
      </c>
      <c r="X31" s="11">
        <v>990.99800000000005</v>
      </c>
      <c r="Y31" s="14"/>
      <c r="Z31" s="14"/>
      <c r="AA31" s="1"/>
      <c r="AB31" s="1"/>
      <c r="AC31" s="22">
        <v>0</v>
      </c>
      <c r="AD31" s="22">
        <v>50</v>
      </c>
      <c r="AE31" s="22">
        <v>0</v>
      </c>
      <c r="AF31" s="23" t="s">
        <v>634</v>
      </c>
      <c r="AG31" s="13"/>
      <c r="AH31" s="13"/>
      <c r="AI31" s="13"/>
      <c r="AJ31" s="13">
        <v>0</v>
      </c>
      <c r="AK31" s="13"/>
      <c r="AL31" s="13"/>
      <c r="AM31" s="13"/>
      <c r="AN31" t="s">
        <v>38</v>
      </c>
      <c r="AO31" s="13"/>
      <c r="AP31" s="13">
        <v>100</v>
      </c>
      <c r="AQ31" s="13">
        <v>100</v>
      </c>
      <c r="AR31" s="1">
        <v>100</v>
      </c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25">
        <v>0</v>
      </c>
      <c r="BN31" s="25">
        <v>990.99800000000005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52">
        <f t="shared" si="2"/>
        <v>990.99800000000005</v>
      </c>
      <c r="CE31" s="31" t="s">
        <v>34</v>
      </c>
      <c r="CF31" t="s">
        <v>655</v>
      </c>
      <c r="CG31" s="31" t="s">
        <v>656</v>
      </c>
      <c r="CH31" t="s">
        <v>655</v>
      </c>
      <c r="CI31" t="str">
        <f t="shared" si="1"/>
        <v>03</v>
      </c>
      <c r="CJ31" t="s">
        <v>655</v>
      </c>
      <c r="CK31" s="31" t="s">
        <v>683</v>
      </c>
    </row>
    <row r="32" spans="1:89" ht="63.75" x14ac:dyDescent="0.25">
      <c r="A32" s="6">
        <v>29</v>
      </c>
      <c r="B32" s="27" t="str">
        <f t="shared" si="0"/>
        <v>ТС-001.02.03.029</v>
      </c>
      <c r="C32" s="7" t="s">
        <v>99</v>
      </c>
      <c r="D32" s="6">
        <v>3</v>
      </c>
      <c r="E32" s="6" t="s">
        <v>30</v>
      </c>
      <c r="F32" s="6" t="s">
        <v>31</v>
      </c>
      <c r="G32" s="7" t="s">
        <v>32</v>
      </c>
      <c r="H32" s="7" t="s">
        <v>33</v>
      </c>
      <c r="I32" s="7" t="s">
        <v>34</v>
      </c>
      <c r="J32" s="6" t="s">
        <v>28</v>
      </c>
      <c r="K32" s="6" t="s">
        <v>35</v>
      </c>
      <c r="L32" s="6" t="s">
        <v>100</v>
      </c>
      <c r="M32" s="6" t="s">
        <v>100</v>
      </c>
      <c r="N32" s="8">
        <v>7.8</v>
      </c>
      <c r="O32" s="6" t="s">
        <v>51</v>
      </c>
      <c r="P32" s="9">
        <v>262.77988614800756</v>
      </c>
      <c r="Q32" s="10">
        <v>2022</v>
      </c>
      <c r="R32" s="6">
        <v>2022</v>
      </c>
      <c r="S32" s="9">
        <v>1</v>
      </c>
      <c r="T32" s="9">
        <v>1</v>
      </c>
      <c r="U32" s="9">
        <v>19.387900000000005</v>
      </c>
      <c r="V32" s="9">
        <v>180.03050000000002</v>
      </c>
      <c r="W32" s="9">
        <v>77.551599999999993</v>
      </c>
      <c r="X32" s="11">
        <v>276.97000000000003</v>
      </c>
      <c r="Y32" s="14"/>
      <c r="Z32" s="14"/>
      <c r="AA32" s="1"/>
      <c r="AB32" s="1"/>
      <c r="AC32" s="22">
        <v>0</v>
      </c>
      <c r="AD32" s="22">
        <v>7.8</v>
      </c>
      <c r="AE32" s="22">
        <v>0</v>
      </c>
      <c r="AF32" s="23" t="s">
        <v>634</v>
      </c>
      <c r="AG32" s="13"/>
      <c r="AH32" s="13"/>
      <c r="AI32" s="13"/>
      <c r="AJ32" s="13">
        <v>0</v>
      </c>
      <c r="AK32" s="13"/>
      <c r="AL32" s="13"/>
      <c r="AM32" s="13"/>
      <c r="AN32" t="s">
        <v>38</v>
      </c>
      <c r="AO32" s="13"/>
      <c r="AP32" s="13">
        <v>70</v>
      </c>
      <c r="AQ32" s="13">
        <v>70</v>
      </c>
      <c r="AR32" s="1">
        <v>15.6</v>
      </c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25">
        <v>0</v>
      </c>
      <c r="BN32" s="25">
        <v>276.97000000000003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52">
        <f t="shared" si="2"/>
        <v>276.97000000000003</v>
      </c>
      <c r="CE32" s="31" t="s">
        <v>34</v>
      </c>
      <c r="CF32" t="s">
        <v>655</v>
      </c>
      <c r="CG32" s="31" t="s">
        <v>656</v>
      </c>
      <c r="CH32" t="s">
        <v>655</v>
      </c>
      <c r="CI32" t="str">
        <f t="shared" si="1"/>
        <v>03</v>
      </c>
      <c r="CJ32" t="s">
        <v>655</v>
      </c>
      <c r="CK32" s="31" t="s">
        <v>684</v>
      </c>
    </row>
    <row r="33" spans="1:89" ht="63.75" x14ac:dyDescent="0.25">
      <c r="A33" s="6">
        <v>30</v>
      </c>
      <c r="B33" s="27" t="str">
        <f t="shared" si="0"/>
        <v>ТС-001.02.03.030</v>
      </c>
      <c r="C33" s="7" t="s">
        <v>101</v>
      </c>
      <c r="D33" s="6">
        <v>3</v>
      </c>
      <c r="E33" s="6" t="s">
        <v>30</v>
      </c>
      <c r="F33" s="6" t="s">
        <v>31</v>
      </c>
      <c r="G33" s="7" t="s">
        <v>32</v>
      </c>
      <c r="H33" s="7" t="s">
        <v>33</v>
      </c>
      <c r="I33" s="7" t="s">
        <v>34</v>
      </c>
      <c r="J33" s="6" t="s">
        <v>28</v>
      </c>
      <c r="K33" s="6" t="s">
        <v>35</v>
      </c>
      <c r="L33" s="6" t="s">
        <v>102</v>
      </c>
      <c r="M33" s="6" t="s">
        <v>102</v>
      </c>
      <c r="N33" s="8">
        <v>40</v>
      </c>
      <c r="O33" s="6" t="s">
        <v>51</v>
      </c>
      <c r="P33" s="9">
        <v>2290.8396584440225</v>
      </c>
      <c r="Q33" s="10">
        <v>2022</v>
      </c>
      <c r="R33" s="6">
        <v>2022</v>
      </c>
      <c r="S33" s="9">
        <v>1</v>
      </c>
      <c r="T33" s="9">
        <v>1</v>
      </c>
      <c r="U33" s="9">
        <v>169.01815000000002</v>
      </c>
      <c r="V33" s="9">
        <v>1569.45425</v>
      </c>
      <c r="W33" s="9">
        <v>676.07259999999997</v>
      </c>
      <c r="X33" s="11">
        <v>2414.5450000000001</v>
      </c>
      <c r="Y33" s="14"/>
      <c r="Z33" s="14"/>
      <c r="AA33" s="1"/>
      <c r="AB33" s="1"/>
      <c r="AC33" s="22">
        <v>0</v>
      </c>
      <c r="AD33" s="22">
        <v>40</v>
      </c>
      <c r="AE33" s="22">
        <v>0</v>
      </c>
      <c r="AF33" s="23" t="s">
        <v>634</v>
      </c>
      <c r="AG33" s="13"/>
      <c r="AH33" s="13"/>
      <c r="AI33" s="13"/>
      <c r="AJ33" s="13">
        <v>0</v>
      </c>
      <c r="AK33" s="13"/>
      <c r="AL33" s="13"/>
      <c r="AM33" s="13"/>
      <c r="AN33" t="s">
        <v>38</v>
      </c>
      <c r="AO33" s="13"/>
      <c r="AP33" s="13">
        <v>200</v>
      </c>
      <c r="AQ33" s="13">
        <v>200</v>
      </c>
      <c r="AR33" s="1">
        <v>80</v>
      </c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25">
        <v>0</v>
      </c>
      <c r="BN33" s="25">
        <v>2414.5450000000001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5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52">
        <f t="shared" si="2"/>
        <v>2414.5450000000001</v>
      </c>
      <c r="CE33" s="31" t="s">
        <v>34</v>
      </c>
      <c r="CF33" t="s">
        <v>655</v>
      </c>
      <c r="CG33" s="31" t="s">
        <v>656</v>
      </c>
      <c r="CH33" t="s">
        <v>655</v>
      </c>
      <c r="CI33" t="str">
        <f t="shared" si="1"/>
        <v>03</v>
      </c>
      <c r="CJ33" t="s">
        <v>655</v>
      </c>
      <c r="CK33" s="31" t="s">
        <v>685</v>
      </c>
    </row>
    <row r="34" spans="1:89" ht="63.75" x14ac:dyDescent="0.25">
      <c r="A34" s="6">
        <v>31</v>
      </c>
      <c r="B34" s="27" t="str">
        <f t="shared" si="0"/>
        <v>ТС-001.02.03.031</v>
      </c>
      <c r="C34" s="7" t="s">
        <v>103</v>
      </c>
      <c r="D34" s="6">
        <v>3</v>
      </c>
      <c r="E34" s="6" t="s">
        <v>30</v>
      </c>
      <c r="F34" s="6" t="s">
        <v>31</v>
      </c>
      <c r="G34" s="7" t="s">
        <v>32</v>
      </c>
      <c r="H34" s="7" t="s">
        <v>33</v>
      </c>
      <c r="I34" s="7" t="s">
        <v>34</v>
      </c>
      <c r="J34" s="6" t="s">
        <v>28</v>
      </c>
      <c r="K34" s="6" t="s">
        <v>35</v>
      </c>
      <c r="L34" s="6" t="s">
        <v>104</v>
      </c>
      <c r="M34" s="6" t="s">
        <v>104</v>
      </c>
      <c r="N34" s="8">
        <v>25.8</v>
      </c>
      <c r="O34" s="6" t="s">
        <v>51</v>
      </c>
      <c r="P34" s="9">
        <v>537.53510436432634</v>
      </c>
      <c r="Q34" s="10">
        <v>2022</v>
      </c>
      <c r="R34" s="6">
        <v>2022</v>
      </c>
      <c r="S34" s="9">
        <v>1</v>
      </c>
      <c r="T34" s="9">
        <v>1</v>
      </c>
      <c r="U34" s="9">
        <v>39.659340000000007</v>
      </c>
      <c r="V34" s="9">
        <v>368.26530000000002</v>
      </c>
      <c r="W34" s="9">
        <v>158.63736</v>
      </c>
      <c r="X34" s="11">
        <v>566.56200000000001</v>
      </c>
      <c r="Y34" s="14"/>
      <c r="Z34" s="14"/>
      <c r="AA34" s="1"/>
      <c r="AB34" s="1"/>
      <c r="AC34" s="22">
        <v>0</v>
      </c>
      <c r="AD34" s="22">
        <v>25.8</v>
      </c>
      <c r="AE34" s="22">
        <v>0</v>
      </c>
      <c r="AF34" s="23" t="s">
        <v>634</v>
      </c>
      <c r="AG34" s="13"/>
      <c r="AH34" s="13"/>
      <c r="AI34" s="13"/>
      <c r="AJ34" s="13">
        <v>0</v>
      </c>
      <c r="AK34" s="13"/>
      <c r="AL34" s="13"/>
      <c r="AM34" s="13"/>
      <c r="AN34" t="s">
        <v>38</v>
      </c>
      <c r="AO34" s="13"/>
      <c r="AP34" s="13">
        <v>70</v>
      </c>
      <c r="AQ34" s="13">
        <v>70</v>
      </c>
      <c r="AR34" s="1">
        <v>51.6</v>
      </c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25">
        <v>0</v>
      </c>
      <c r="BN34" s="25">
        <v>566.56200000000001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5">
        <v>0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52">
        <f t="shared" si="2"/>
        <v>566.56200000000001</v>
      </c>
      <c r="CE34" s="31" t="s">
        <v>34</v>
      </c>
      <c r="CF34" t="s">
        <v>655</v>
      </c>
      <c r="CG34" s="31" t="s">
        <v>656</v>
      </c>
      <c r="CH34" t="s">
        <v>655</v>
      </c>
      <c r="CI34" t="str">
        <f t="shared" si="1"/>
        <v>03</v>
      </c>
      <c r="CJ34" t="s">
        <v>655</v>
      </c>
      <c r="CK34" s="31" t="s">
        <v>686</v>
      </c>
    </row>
    <row r="35" spans="1:89" ht="63.75" x14ac:dyDescent="0.25">
      <c r="A35" s="6">
        <v>32</v>
      </c>
      <c r="B35" s="27" t="str">
        <f t="shared" si="0"/>
        <v>ТС-001.02.03.032</v>
      </c>
      <c r="C35" s="7" t="s">
        <v>105</v>
      </c>
      <c r="D35" s="6">
        <v>3</v>
      </c>
      <c r="E35" s="6" t="s">
        <v>30</v>
      </c>
      <c r="F35" s="6" t="s">
        <v>31</v>
      </c>
      <c r="G35" s="7" t="s">
        <v>32</v>
      </c>
      <c r="H35" s="7" t="s">
        <v>33</v>
      </c>
      <c r="I35" s="7" t="s">
        <v>34</v>
      </c>
      <c r="J35" s="6" t="s">
        <v>28</v>
      </c>
      <c r="K35" s="6" t="s">
        <v>35</v>
      </c>
      <c r="L35" s="6" t="s">
        <v>106</v>
      </c>
      <c r="M35" s="6" t="s">
        <v>106</v>
      </c>
      <c r="N35" s="8">
        <v>34</v>
      </c>
      <c r="O35" s="6" t="s">
        <v>51</v>
      </c>
      <c r="P35" s="9">
        <v>664.76565464895634</v>
      </c>
      <c r="Q35" s="10">
        <v>2022</v>
      </c>
      <c r="R35" s="6">
        <v>2022</v>
      </c>
      <c r="S35" s="9">
        <v>1</v>
      </c>
      <c r="T35" s="9">
        <v>1</v>
      </c>
      <c r="U35" s="9">
        <v>49.046410000000009</v>
      </c>
      <c r="V35" s="9">
        <v>455.43095</v>
      </c>
      <c r="W35" s="9">
        <v>196.18563999999998</v>
      </c>
      <c r="X35" s="11">
        <v>700.66300000000001</v>
      </c>
      <c r="Y35" s="14"/>
      <c r="Z35" s="14"/>
      <c r="AA35" s="1"/>
      <c r="AB35" s="1"/>
      <c r="AC35" s="22">
        <v>0</v>
      </c>
      <c r="AD35" s="22">
        <v>34</v>
      </c>
      <c r="AE35" s="22">
        <v>0</v>
      </c>
      <c r="AF35" s="23" t="s">
        <v>634</v>
      </c>
      <c r="AG35" s="13"/>
      <c r="AH35" s="13"/>
      <c r="AI35" s="13"/>
      <c r="AJ35" s="13">
        <v>0</v>
      </c>
      <c r="AK35" s="13"/>
      <c r="AL35" s="13"/>
      <c r="AM35" s="13"/>
      <c r="AN35" t="s">
        <v>38</v>
      </c>
      <c r="AO35" s="13"/>
      <c r="AP35" s="13">
        <v>50</v>
      </c>
      <c r="AQ35" s="13">
        <v>50</v>
      </c>
      <c r="AR35" s="1">
        <v>68</v>
      </c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25">
        <v>0</v>
      </c>
      <c r="BN35" s="25">
        <v>700.66300000000001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5">
        <v>0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52">
        <f t="shared" si="2"/>
        <v>700.66300000000001</v>
      </c>
      <c r="CE35" s="31" t="s">
        <v>34</v>
      </c>
      <c r="CF35" t="s">
        <v>655</v>
      </c>
      <c r="CG35" s="31" t="s">
        <v>656</v>
      </c>
      <c r="CH35" t="s">
        <v>655</v>
      </c>
      <c r="CI35" t="str">
        <f t="shared" si="1"/>
        <v>03</v>
      </c>
      <c r="CJ35" t="s">
        <v>655</v>
      </c>
      <c r="CK35" s="31" t="s">
        <v>687</v>
      </c>
    </row>
    <row r="36" spans="1:89" ht="63.75" x14ac:dyDescent="0.25">
      <c r="A36" s="6">
        <v>33</v>
      </c>
      <c r="B36" s="27" t="str">
        <f t="shared" si="0"/>
        <v>ТС-001.02.03.033</v>
      </c>
      <c r="C36" s="7" t="s">
        <v>107</v>
      </c>
      <c r="D36" s="6">
        <v>3</v>
      </c>
      <c r="E36" s="6" t="s">
        <v>30</v>
      </c>
      <c r="F36" s="6" t="s">
        <v>31</v>
      </c>
      <c r="G36" s="7" t="s">
        <v>108</v>
      </c>
      <c r="H36" s="7" t="s">
        <v>33</v>
      </c>
      <c r="I36" s="7" t="s">
        <v>34</v>
      </c>
      <c r="J36" s="6" t="s">
        <v>28</v>
      </c>
      <c r="K36" s="6" t="s">
        <v>35</v>
      </c>
      <c r="L36" s="6" t="s">
        <v>109</v>
      </c>
      <c r="M36" s="6" t="s">
        <v>109</v>
      </c>
      <c r="N36" s="8">
        <v>69</v>
      </c>
      <c r="O36" s="6" t="s">
        <v>51</v>
      </c>
      <c r="P36" s="9">
        <v>3175.6951453120464</v>
      </c>
      <c r="Q36" s="10">
        <v>2023</v>
      </c>
      <c r="R36" s="6">
        <v>2023</v>
      </c>
      <c r="S36" s="9">
        <v>1.0490000000000002</v>
      </c>
      <c r="T36" s="9">
        <v>1.0490000000000002</v>
      </c>
      <c r="U36" s="9">
        <v>246.25223000000003</v>
      </c>
      <c r="V36" s="9">
        <v>2286.6278500000003</v>
      </c>
      <c r="W36" s="9">
        <v>985.00891999999999</v>
      </c>
      <c r="X36" s="11">
        <v>3517.8890000000001</v>
      </c>
      <c r="Y36" s="14"/>
      <c r="Z36" s="14"/>
      <c r="AA36" s="1"/>
      <c r="AB36" s="1"/>
      <c r="AC36" s="22">
        <v>0</v>
      </c>
      <c r="AD36" s="22">
        <v>69</v>
      </c>
      <c r="AE36" s="22">
        <v>0</v>
      </c>
      <c r="AF36" s="23" t="s">
        <v>634</v>
      </c>
      <c r="AG36" s="13"/>
      <c r="AH36" s="13"/>
      <c r="AI36" s="13"/>
      <c r="AJ36" s="13">
        <v>0</v>
      </c>
      <c r="AK36" s="13"/>
      <c r="AL36" s="13"/>
      <c r="AM36" s="13"/>
      <c r="AN36" t="s">
        <v>38</v>
      </c>
      <c r="AO36" s="13"/>
      <c r="AP36" s="13">
        <v>200</v>
      </c>
      <c r="AQ36" s="13">
        <v>200</v>
      </c>
      <c r="AR36" s="1">
        <v>138</v>
      </c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25">
        <v>0</v>
      </c>
      <c r="BN36" s="25">
        <v>0</v>
      </c>
      <c r="BO36" s="25">
        <v>3517.8890000000001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52">
        <f t="shared" si="2"/>
        <v>3517.8890000000001</v>
      </c>
      <c r="CE36" s="31" t="s">
        <v>34</v>
      </c>
      <c r="CF36" t="s">
        <v>655</v>
      </c>
      <c r="CG36" s="31" t="s">
        <v>656</v>
      </c>
      <c r="CH36" t="s">
        <v>655</v>
      </c>
      <c r="CI36" t="str">
        <f t="shared" si="1"/>
        <v>03</v>
      </c>
      <c r="CJ36" t="s">
        <v>655</v>
      </c>
      <c r="CK36" s="31" t="s">
        <v>688</v>
      </c>
    </row>
    <row r="37" spans="1:89" ht="63.75" x14ac:dyDescent="0.25">
      <c r="A37" s="6">
        <v>34</v>
      </c>
      <c r="B37" s="27" t="str">
        <f t="shared" si="0"/>
        <v>ТС-001.02.03.034</v>
      </c>
      <c r="C37" s="7" t="s">
        <v>110</v>
      </c>
      <c r="D37" s="6">
        <v>3</v>
      </c>
      <c r="E37" s="6" t="s">
        <v>30</v>
      </c>
      <c r="F37" s="6" t="s">
        <v>31</v>
      </c>
      <c r="G37" s="7" t="s">
        <v>32</v>
      </c>
      <c r="H37" s="7" t="s">
        <v>33</v>
      </c>
      <c r="I37" s="7" t="s">
        <v>34</v>
      </c>
      <c r="J37" s="6" t="s">
        <v>28</v>
      </c>
      <c r="K37" s="6" t="s">
        <v>35</v>
      </c>
      <c r="L37" s="6" t="s">
        <v>111</v>
      </c>
      <c r="M37" s="6" t="s">
        <v>111</v>
      </c>
      <c r="N37" s="8">
        <v>12</v>
      </c>
      <c r="O37" s="6" t="s">
        <v>51</v>
      </c>
      <c r="P37" s="9">
        <v>372.20718679417996</v>
      </c>
      <c r="Q37" s="10">
        <v>2023</v>
      </c>
      <c r="R37" s="6">
        <v>2023</v>
      </c>
      <c r="S37" s="9">
        <v>1.0490000000000002</v>
      </c>
      <c r="T37" s="9">
        <v>1.0490000000000002</v>
      </c>
      <c r="U37" s="9">
        <v>28.861980000000003</v>
      </c>
      <c r="V37" s="9">
        <v>268.00410000000005</v>
      </c>
      <c r="W37" s="9">
        <v>115.44792</v>
      </c>
      <c r="X37" s="11">
        <v>412.31400000000008</v>
      </c>
      <c r="Y37" s="14"/>
      <c r="Z37" s="14"/>
      <c r="AA37" s="1"/>
      <c r="AB37" s="1"/>
      <c r="AC37" s="22">
        <v>0</v>
      </c>
      <c r="AD37" s="22">
        <v>12</v>
      </c>
      <c r="AE37" s="22">
        <v>0</v>
      </c>
      <c r="AF37" s="23" t="s">
        <v>634</v>
      </c>
      <c r="AG37" s="13"/>
      <c r="AH37" s="13"/>
      <c r="AI37" s="13"/>
      <c r="AJ37" s="13">
        <v>337140</v>
      </c>
      <c r="AK37" s="13"/>
      <c r="AL37" s="13"/>
      <c r="AM37" s="13"/>
      <c r="AN37" t="s">
        <v>38</v>
      </c>
      <c r="AO37" s="13"/>
      <c r="AP37" s="13">
        <v>70</v>
      </c>
      <c r="AQ37" s="13">
        <v>70</v>
      </c>
      <c r="AR37" s="1">
        <v>24</v>
      </c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25">
        <v>0</v>
      </c>
      <c r="BN37" s="25">
        <v>0</v>
      </c>
      <c r="BO37" s="25">
        <v>412.31400000000008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52">
        <f t="shared" si="2"/>
        <v>412.31400000000008</v>
      </c>
      <c r="CE37" s="31" t="s">
        <v>34</v>
      </c>
      <c r="CF37" t="s">
        <v>655</v>
      </c>
      <c r="CG37" s="31" t="s">
        <v>656</v>
      </c>
      <c r="CH37" t="s">
        <v>655</v>
      </c>
      <c r="CI37" t="str">
        <f t="shared" si="1"/>
        <v>03</v>
      </c>
      <c r="CJ37" t="s">
        <v>655</v>
      </c>
      <c r="CK37" s="31" t="s">
        <v>689</v>
      </c>
    </row>
    <row r="38" spans="1:89" ht="63.75" x14ac:dyDescent="0.25">
      <c r="A38" s="6">
        <v>35</v>
      </c>
      <c r="B38" s="27" t="str">
        <f t="shared" si="0"/>
        <v>ТС-001.02.03.035</v>
      </c>
      <c r="C38" s="7" t="s">
        <v>112</v>
      </c>
      <c r="D38" s="6">
        <v>3</v>
      </c>
      <c r="E38" s="6" t="s">
        <v>30</v>
      </c>
      <c r="F38" s="6" t="s">
        <v>31</v>
      </c>
      <c r="G38" s="7" t="s">
        <v>32</v>
      </c>
      <c r="H38" s="7" t="s">
        <v>33</v>
      </c>
      <c r="I38" s="7" t="s">
        <v>34</v>
      </c>
      <c r="J38" s="6" t="s">
        <v>28</v>
      </c>
      <c r="K38" s="6" t="s">
        <v>35</v>
      </c>
      <c r="L38" s="6" t="s">
        <v>113</v>
      </c>
      <c r="M38" s="6" t="s">
        <v>113</v>
      </c>
      <c r="N38" s="8">
        <v>4.5</v>
      </c>
      <c r="O38" s="6" t="s">
        <v>51</v>
      </c>
      <c r="P38" s="9">
        <v>181.89959142553312</v>
      </c>
      <c r="Q38" s="10">
        <v>2023</v>
      </c>
      <c r="R38" s="6">
        <v>2023</v>
      </c>
      <c r="S38" s="9">
        <v>1.0490000000000002</v>
      </c>
      <c r="T38" s="9">
        <v>1.0490000000000002</v>
      </c>
      <c r="U38" s="9">
        <v>14.105000000000002</v>
      </c>
      <c r="V38" s="9">
        <v>130.97499999999999</v>
      </c>
      <c r="W38" s="9">
        <v>56.419999999999995</v>
      </c>
      <c r="X38" s="11">
        <v>201.49999999999997</v>
      </c>
      <c r="Y38" s="14"/>
      <c r="Z38" s="14"/>
      <c r="AA38" s="1"/>
      <c r="AB38" s="1"/>
      <c r="AC38" s="22">
        <v>0</v>
      </c>
      <c r="AD38" s="22">
        <v>4.5</v>
      </c>
      <c r="AE38" s="22">
        <v>0</v>
      </c>
      <c r="AF38" s="23" t="s">
        <v>634</v>
      </c>
      <c r="AG38" s="13"/>
      <c r="AH38" s="13"/>
      <c r="AI38" s="13"/>
      <c r="AJ38" s="13">
        <v>0</v>
      </c>
      <c r="AK38" s="13"/>
      <c r="AL38" s="13"/>
      <c r="AM38" s="13"/>
      <c r="AN38" t="s">
        <v>38</v>
      </c>
      <c r="AO38" s="13"/>
      <c r="AP38" s="13">
        <v>70</v>
      </c>
      <c r="AQ38" s="13">
        <v>70</v>
      </c>
      <c r="AR38" s="1">
        <v>9</v>
      </c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25">
        <v>0</v>
      </c>
      <c r="BN38" s="25">
        <v>0</v>
      </c>
      <c r="BO38" s="25">
        <v>201.49999999999997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52">
        <f t="shared" si="2"/>
        <v>201.49999999999997</v>
      </c>
      <c r="CE38" s="31" t="s">
        <v>34</v>
      </c>
      <c r="CF38" t="s">
        <v>655</v>
      </c>
      <c r="CG38" s="31" t="s">
        <v>656</v>
      </c>
      <c r="CH38" t="s">
        <v>655</v>
      </c>
      <c r="CI38" t="str">
        <f t="shared" si="1"/>
        <v>03</v>
      </c>
      <c r="CJ38" t="s">
        <v>655</v>
      </c>
      <c r="CK38" s="31" t="s">
        <v>690</v>
      </c>
    </row>
    <row r="39" spans="1:89" ht="63.75" x14ac:dyDescent="0.25">
      <c r="A39" s="6">
        <v>36</v>
      </c>
      <c r="B39" s="27" t="str">
        <f t="shared" si="0"/>
        <v>ТС-001.02.03.036</v>
      </c>
      <c r="C39" s="7" t="s">
        <v>114</v>
      </c>
      <c r="D39" s="6">
        <v>3</v>
      </c>
      <c r="E39" s="6" t="s">
        <v>30</v>
      </c>
      <c r="F39" s="6" t="s">
        <v>31</v>
      </c>
      <c r="G39" s="7" t="s">
        <v>32</v>
      </c>
      <c r="H39" s="7" t="s">
        <v>33</v>
      </c>
      <c r="I39" s="7" t="s">
        <v>34</v>
      </c>
      <c r="J39" s="6" t="s">
        <v>28</v>
      </c>
      <c r="K39" s="6" t="s">
        <v>35</v>
      </c>
      <c r="L39" s="6" t="s">
        <v>115</v>
      </c>
      <c r="M39" s="6" t="s">
        <v>115</v>
      </c>
      <c r="N39" s="8">
        <v>8</v>
      </c>
      <c r="O39" s="6" t="s">
        <v>51</v>
      </c>
      <c r="P39" s="9">
        <v>269.06063981714357</v>
      </c>
      <c r="Q39" s="10">
        <v>2023</v>
      </c>
      <c r="R39" s="6">
        <v>2023</v>
      </c>
      <c r="S39" s="9">
        <v>1.0490000000000002</v>
      </c>
      <c r="T39" s="9">
        <v>1.0490000000000002</v>
      </c>
      <c r="U39" s="9">
        <v>20.863710000000001</v>
      </c>
      <c r="V39" s="9">
        <v>193.73445000000001</v>
      </c>
      <c r="W39" s="9">
        <v>83.45483999999999</v>
      </c>
      <c r="X39" s="11">
        <v>298.053</v>
      </c>
      <c r="Y39" s="14"/>
      <c r="Z39" s="14"/>
      <c r="AA39" s="1"/>
      <c r="AB39" s="1"/>
      <c r="AC39" s="22">
        <v>0</v>
      </c>
      <c r="AD39" s="22">
        <v>8</v>
      </c>
      <c r="AE39" s="22">
        <v>0</v>
      </c>
      <c r="AF39" s="23" t="s">
        <v>634</v>
      </c>
      <c r="AG39" s="13"/>
      <c r="AH39" s="13"/>
      <c r="AI39" s="13"/>
      <c r="AJ39" s="13">
        <v>223784</v>
      </c>
      <c r="AK39" s="13"/>
      <c r="AL39" s="13"/>
      <c r="AM39" s="13"/>
      <c r="AN39" t="s">
        <v>38</v>
      </c>
      <c r="AO39" s="13"/>
      <c r="AP39" s="13">
        <v>70</v>
      </c>
      <c r="AQ39" s="13">
        <v>70</v>
      </c>
      <c r="AR39" s="1">
        <v>16</v>
      </c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25">
        <v>0</v>
      </c>
      <c r="BN39" s="25">
        <v>0</v>
      </c>
      <c r="BO39" s="25">
        <v>298.053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52">
        <f t="shared" si="2"/>
        <v>298.053</v>
      </c>
      <c r="CE39" s="31" t="s">
        <v>34</v>
      </c>
      <c r="CF39" t="s">
        <v>655</v>
      </c>
      <c r="CG39" s="31" t="s">
        <v>656</v>
      </c>
      <c r="CH39" t="s">
        <v>655</v>
      </c>
      <c r="CI39" t="str">
        <f t="shared" si="1"/>
        <v>03</v>
      </c>
      <c r="CJ39" t="s">
        <v>655</v>
      </c>
      <c r="CK39" s="31" t="s">
        <v>691</v>
      </c>
    </row>
    <row r="40" spans="1:89" ht="63.75" x14ac:dyDescent="0.25">
      <c r="A40" s="6">
        <v>37</v>
      </c>
      <c r="B40" s="27" t="str">
        <f t="shared" si="0"/>
        <v>ТС-001.02.03.037</v>
      </c>
      <c r="C40" s="7" t="s">
        <v>116</v>
      </c>
      <c r="D40" s="6">
        <v>3</v>
      </c>
      <c r="E40" s="6" t="s">
        <v>30</v>
      </c>
      <c r="F40" s="6" t="s">
        <v>31</v>
      </c>
      <c r="G40" s="7" t="s">
        <v>32</v>
      </c>
      <c r="H40" s="7" t="s">
        <v>33</v>
      </c>
      <c r="I40" s="7" t="s">
        <v>34</v>
      </c>
      <c r="J40" s="6" t="s">
        <v>28</v>
      </c>
      <c r="K40" s="6" t="s">
        <v>35</v>
      </c>
      <c r="L40" s="6" t="s">
        <v>117</v>
      </c>
      <c r="M40" s="6" t="s">
        <v>117</v>
      </c>
      <c r="N40" s="8">
        <v>34.5</v>
      </c>
      <c r="O40" s="6" t="s">
        <v>51</v>
      </c>
      <c r="P40" s="9">
        <v>1809.6364355262995</v>
      </c>
      <c r="Q40" s="10">
        <v>2023</v>
      </c>
      <c r="R40" s="6">
        <v>2023</v>
      </c>
      <c r="S40" s="9">
        <v>1.0490000000000002</v>
      </c>
      <c r="T40" s="9">
        <v>1.0490000000000002</v>
      </c>
      <c r="U40" s="9">
        <v>140.32424000000003</v>
      </c>
      <c r="V40" s="9">
        <v>1303.0108</v>
      </c>
      <c r="W40" s="9">
        <v>561.29696000000001</v>
      </c>
      <c r="X40" s="11">
        <v>2004.6320000000001</v>
      </c>
      <c r="Y40" s="14"/>
      <c r="Z40" s="14"/>
      <c r="AA40" s="1"/>
      <c r="AB40" s="1"/>
      <c r="AC40" s="22">
        <v>0</v>
      </c>
      <c r="AD40" s="22">
        <v>34.5</v>
      </c>
      <c r="AE40" s="22">
        <v>0</v>
      </c>
      <c r="AF40" s="23" t="s">
        <v>634</v>
      </c>
      <c r="AG40" s="13"/>
      <c r="AH40" s="13"/>
      <c r="AI40" s="13"/>
      <c r="AJ40" s="13">
        <v>0</v>
      </c>
      <c r="AK40" s="13"/>
      <c r="AL40" s="13"/>
      <c r="AM40" s="13"/>
      <c r="AN40" t="s">
        <v>38</v>
      </c>
      <c r="AO40" s="13"/>
      <c r="AP40" s="13">
        <v>150</v>
      </c>
      <c r="AQ40" s="13">
        <v>150</v>
      </c>
      <c r="AR40" s="1">
        <v>69</v>
      </c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25">
        <v>0</v>
      </c>
      <c r="BN40" s="25">
        <v>0</v>
      </c>
      <c r="BO40" s="25">
        <v>2004.6320000000001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52">
        <f t="shared" si="2"/>
        <v>2004.6320000000001</v>
      </c>
      <c r="CE40" s="31" t="s">
        <v>34</v>
      </c>
      <c r="CF40" t="s">
        <v>655</v>
      </c>
      <c r="CG40" s="31" t="s">
        <v>656</v>
      </c>
      <c r="CH40" t="s">
        <v>655</v>
      </c>
      <c r="CI40" t="str">
        <f t="shared" si="1"/>
        <v>03</v>
      </c>
      <c r="CJ40" t="s">
        <v>655</v>
      </c>
      <c r="CK40" s="31" t="s">
        <v>692</v>
      </c>
    </row>
    <row r="41" spans="1:89" ht="63.75" x14ac:dyDescent="0.25">
      <c r="A41" s="6">
        <v>38</v>
      </c>
      <c r="B41" s="27" t="str">
        <f t="shared" si="0"/>
        <v>ТС-001.02.03.038</v>
      </c>
      <c r="C41" s="7" t="s">
        <v>118</v>
      </c>
      <c r="D41" s="6">
        <v>3</v>
      </c>
      <c r="E41" s="6" t="s">
        <v>30</v>
      </c>
      <c r="F41" s="6" t="s">
        <v>31</v>
      </c>
      <c r="G41" s="7" t="s">
        <v>32</v>
      </c>
      <c r="H41" s="7" t="s">
        <v>33</v>
      </c>
      <c r="I41" s="7" t="s">
        <v>34</v>
      </c>
      <c r="J41" s="6" t="s">
        <v>28</v>
      </c>
      <c r="K41" s="6" t="s">
        <v>35</v>
      </c>
      <c r="L41" s="6" t="s">
        <v>119</v>
      </c>
      <c r="M41" s="6" t="s">
        <v>119</v>
      </c>
      <c r="N41" s="8">
        <v>15.6</v>
      </c>
      <c r="O41" s="6" t="s">
        <v>51</v>
      </c>
      <c r="P41" s="9">
        <v>429.26588394174161</v>
      </c>
      <c r="Q41" s="10">
        <v>2023</v>
      </c>
      <c r="R41" s="6">
        <v>2023</v>
      </c>
      <c r="S41" s="9">
        <v>1.0490000000000002</v>
      </c>
      <c r="T41" s="9">
        <v>1.0490000000000002</v>
      </c>
      <c r="U41" s="9">
        <v>33.286470000000001</v>
      </c>
      <c r="V41" s="9">
        <v>309.08865000000003</v>
      </c>
      <c r="W41" s="9">
        <v>133.14587999999998</v>
      </c>
      <c r="X41" s="11">
        <v>475.52100000000002</v>
      </c>
      <c r="Y41" s="14"/>
      <c r="Z41" s="14"/>
      <c r="AA41" s="1"/>
      <c r="AB41" s="1"/>
      <c r="AC41" s="22">
        <v>0</v>
      </c>
      <c r="AD41" s="22">
        <v>15.6</v>
      </c>
      <c r="AE41" s="22">
        <v>0</v>
      </c>
      <c r="AF41" s="23" t="s">
        <v>634</v>
      </c>
      <c r="AG41" s="13"/>
      <c r="AH41" s="13"/>
      <c r="AI41" s="13"/>
      <c r="AJ41" s="13">
        <v>0</v>
      </c>
      <c r="AK41" s="13"/>
      <c r="AL41" s="13"/>
      <c r="AM41" s="13"/>
      <c r="AN41" t="s">
        <v>38</v>
      </c>
      <c r="AO41" s="13"/>
      <c r="AP41" s="13">
        <v>50</v>
      </c>
      <c r="AQ41" s="13">
        <v>50</v>
      </c>
      <c r="AR41" s="1">
        <v>31.2</v>
      </c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25">
        <v>0</v>
      </c>
      <c r="BN41" s="25">
        <v>0</v>
      </c>
      <c r="BO41" s="25">
        <v>475.52100000000002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52">
        <f t="shared" si="2"/>
        <v>475.52100000000002</v>
      </c>
      <c r="CE41" s="31" t="s">
        <v>34</v>
      </c>
      <c r="CF41" t="s">
        <v>655</v>
      </c>
      <c r="CG41" s="31" t="s">
        <v>656</v>
      </c>
      <c r="CH41" t="s">
        <v>655</v>
      </c>
      <c r="CI41" t="str">
        <f t="shared" si="1"/>
        <v>03</v>
      </c>
      <c r="CJ41" t="s">
        <v>655</v>
      </c>
      <c r="CK41" s="31" t="s">
        <v>693</v>
      </c>
    </row>
    <row r="42" spans="1:89" ht="63.75" x14ac:dyDescent="0.25">
      <c r="A42" s="6">
        <v>39</v>
      </c>
      <c r="B42" s="27" t="str">
        <f t="shared" si="0"/>
        <v>ТС-001.02.03.039</v>
      </c>
      <c r="C42" s="7" t="s">
        <v>120</v>
      </c>
      <c r="D42" s="6">
        <v>3</v>
      </c>
      <c r="E42" s="6" t="s">
        <v>30</v>
      </c>
      <c r="F42" s="6" t="s">
        <v>31</v>
      </c>
      <c r="G42" s="7" t="s">
        <v>32</v>
      </c>
      <c r="H42" s="7" t="s">
        <v>33</v>
      </c>
      <c r="I42" s="7" t="s">
        <v>34</v>
      </c>
      <c r="J42" s="6" t="s">
        <v>28</v>
      </c>
      <c r="K42" s="6" t="s">
        <v>35</v>
      </c>
      <c r="L42" s="6" t="s">
        <v>121</v>
      </c>
      <c r="M42" s="6" t="s">
        <v>121</v>
      </c>
      <c r="N42" s="8">
        <v>15</v>
      </c>
      <c r="O42" s="6" t="s">
        <v>51</v>
      </c>
      <c r="P42" s="9">
        <v>371.04357104555703</v>
      </c>
      <c r="Q42" s="10">
        <v>2023</v>
      </c>
      <c r="R42" s="6">
        <v>2023</v>
      </c>
      <c r="S42" s="9">
        <v>1.0490000000000002</v>
      </c>
      <c r="T42" s="9">
        <v>1.0490000000000002</v>
      </c>
      <c r="U42" s="9">
        <v>28.771750000000001</v>
      </c>
      <c r="V42" s="9">
        <v>267.16624999999999</v>
      </c>
      <c r="W42" s="9">
        <v>115.08699999999997</v>
      </c>
      <c r="X42" s="11">
        <v>411.02499999999998</v>
      </c>
      <c r="Y42" s="14"/>
      <c r="Z42" s="14"/>
      <c r="AA42" s="1"/>
      <c r="AB42" s="1"/>
      <c r="AC42" s="22">
        <v>0</v>
      </c>
      <c r="AD42" s="22">
        <v>15</v>
      </c>
      <c r="AE42" s="22">
        <v>0</v>
      </c>
      <c r="AF42" s="23" t="s">
        <v>634</v>
      </c>
      <c r="AG42" s="13"/>
      <c r="AH42" s="13"/>
      <c r="AI42" s="13"/>
      <c r="AJ42" s="13">
        <v>0</v>
      </c>
      <c r="AK42" s="13"/>
      <c r="AL42" s="13"/>
      <c r="AM42" s="13"/>
      <c r="AN42" t="s">
        <v>38</v>
      </c>
      <c r="AO42" s="13"/>
      <c r="AP42" s="13">
        <v>50</v>
      </c>
      <c r="AQ42" s="13">
        <v>50</v>
      </c>
      <c r="AR42" s="1">
        <v>30</v>
      </c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25">
        <v>0</v>
      </c>
      <c r="BN42" s="25">
        <v>0</v>
      </c>
      <c r="BO42" s="25">
        <v>411.02499999999998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52">
        <f t="shared" si="2"/>
        <v>411.02499999999998</v>
      </c>
      <c r="CE42" s="31" t="s">
        <v>34</v>
      </c>
      <c r="CF42" t="s">
        <v>655</v>
      </c>
      <c r="CG42" s="31" t="s">
        <v>656</v>
      </c>
      <c r="CH42" t="s">
        <v>655</v>
      </c>
      <c r="CI42" t="str">
        <f t="shared" si="1"/>
        <v>03</v>
      </c>
      <c r="CJ42" t="s">
        <v>655</v>
      </c>
      <c r="CK42" s="31" t="s">
        <v>694</v>
      </c>
    </row>
    <row r="43" spans="1:89" ht="63.75" x14ac:dyDescent="0.25">
      <c r="A43" s="6">
        <v>40</v>
      </c>
      <c r="B43" s="27" t="str">
        <f t="shared" si="0"/>
        <v>ТС-001.02.03.040</v>
      </c>
      <c r="C43" s="7" t="s">
        <v>122</v>
      </c>
      <c r="D43" s="6">
        <v>3</v>
      </c>
      <c r="E43" s="6" t="s">
        <v>30</v>
      </c>
      <c r="F43" s="6" t="s">
        <v>31</v>
      </c>
      <c r="G43" s="7" t="s">
        <v>32</v>
      </c>
      <c r="H43" s="7" t="s">
        <v>33</v>
      </c>
      <c r="I43" s="7" t="s">
        <v>34</v>
      </c>
      <c r="J43" s="6" t="s">
        <v>28</v>
      </c>
      <c r="K43" s="6" t="s">
        <v>35</v>
      </c>
      <c r="L43" s="6" t="s">
        <v>123</v>
      </c>
      <c r="M43" s="6" t="s">
        <v>123</v>
      </c>
      <c r="N43" s="8">
        <v>12.1</v>
      </c>
      <c r="O43" s="6" t="s">
        <v>51</v>
      </c>
      <c r="P43" s="9">
        <v>325.91893145951178</v>
      </c>
      <c r="Q43" s="10">
        <v>2023</v>
      </c>
      <c r="R43" s="6">
        <v>2023</v>
      </c>
      <c r="S43" s="9">
        <v>1.0490000000000002</v>
      </c>
      <c r="T43" s="9">
        <v>1.0490000000000002</v>
      </c>
      <c r="U43" s="9">
        <v>25.272660000000002</v>
      </c>
      <c r="V43" s="9">
        <v>234.6747</v>
      </c>
      <c r="W43" s="9">
        <v>101.09063999999999</v>
      </c>
      <c r="X43" s="11">
        <v>361.03800000000001</v>
      </c>
      <c r="Y43" s="14"/>
      <c r="Z43" s="14"/>
      <c r="AA43" s="1"/>
      <c r="AB43" s="1"/>
      <c r="AC43" s="22">
        <v>0</v>
      </c>
      <c r="AD43" s="22">
        <v>12.1</v>
      </c>
      <c r="AE43" s="22">
        <v>0</v>
      </c>
      <c r="AF43" s="23" t="s">
        <v>634</v>
      </c>
      <c r="AG43" s="13"/>
      <c r="AH43" s="13"/>
      <c r="AI43" s="13"/>
      <c r="AJ43" s="13">
        <v>0</v>
      </c>
      <c r="AK43" s="13"/>
      <c r="AL43" s="13"/>
      <c r="AM43" s="13"/>
      <c r="AN43" t="s">
        <v>38</v>
      </c>
      <c r="AO43" s="13"/>
      <c r="AP43" s="13">
        <v>50</v>
      </c>
      <c r="AQ43" s="13">
        <v>50</v>
      </c>
      <c r="AR43" s="1">
        <v>24.2</v>
      </c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25">
        <v>0</v>
      </c>
      <c r="BN43" s="25">
        <v>0</v>
      </c>
      <c r="BO43" s="25">
        <v>361.03800000000001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52">
        <f t="shared" si="2"/>
        <v>361.03800000000001</v>
      </c>
      <c r="CE43" s="31" t="s">
        <v>34</v>
      </c>
      <c r="CF43" t="s">
        <v>655</v>
      </c>
      <c r="CG43" s="31" t="s">
        <v>656</v>
      </c>
      <c r="CH43" t="s">
        <v>655</v>
      </c>
      <c r="CI43" t="str">
        <f t="shared" si="1"/>
        <v>03</v>
      </c>
      <c r="CJ43" t="s">
        <v>655</v>
      </c>
      <c r="CK43" s="31" t="s">
        <v>695</v>
      </c>
    </row>
    <row r="44" spans="1:89" ht="63.75" x14ac:dyDescent="0.25">
      <c r="A44" s="6">
        <v>41</v>
      </c>
      <c r="B44" s="27" t="str">
        <f t="shared" si="0"/>
        <v>ТС-001.02.03.041</v>
      </c>
      <c r="C44" s="7" t="s">
        <v>124</v>
      </c>
      <c r="D44" s="6">
        <v>3</v>
      </c>
      <c r="E44" s="6" t="s">
        <v>30</v>
      </c>
      <c r="F44" s="6" t="s">
        <v>31</v>
      </c>
      <c r="G44" s="7" t="s">
        <v>32</v>
      </c>
      <c r="H44" s="7" t="s">
        <v>33</v>
      </c>
      <c r="I44" s="7" t="s">
        <v>34</v>
      </c>
      <c r="J44" s="6" t="s">
        <v>28</v>
      </c>
      <c r="K44" s="6" t="s">
        <v>35</v>
      </c>
      <c r="L44" s="6" t="s">
        <v>125</v>
      </c>
      <c r="M44" s="6" t="s">
        <v>125</v>
      </c>
      <c r="N44" s="8">
        <v>12.8</v>
      </c>
      <c r="O44" s="6" t="s">
        <v>51</v>
      </c>
      <c r="P44" s="9">
        <v>335.13307106090343</v>
      </c>
      <c r="Q44" s="10">
        <v>2023</v>
      </c>
      <c r="R44" s="6">
        <v>2023</v>
      </c>
      <c r="S44" s="9">
        <v>1.0490000000000002</v>
      </c>
      <c r="T44" s="9">
        <v>1.0490000000000002</v>
      </c>
      <c r="U44" s="9">
        <v>25.987150000000003</v>
      </c>
      <c r="V44" s="9">
        <v>241.30925000000002</v>
      </c>
      <c r="W44" s="9">
        <v>103.94859999999998</v>
      </c>
      <c r="X44" s="11">
        <v>371.245</v>
      </c>
      <c r="Y44" s="14"/>
      <c r="Z44" s="14"/>
      <c r="AA44" s="1"/>
      <c r="AB44" s="1"/>
      <c r="AC44" s="22">
        <v>0</v>
      </c>
      <c r="AD44" s="22">
        <v>12.8</v>
      </c>
      <c r="AE44" s="22">
        <v>0</v>
      </c>
      <c r="AF44" s="23" t="s">
        <v>634</v>
      </c>
      <c r="AG44" s="13"/>
      <c r="AH44" s="13"/>
      <c r="AI44" s="13"/>
      <c r="AJ44" s="13">
        <v>0</v>
      </c>
      <c r="AK44" s="13"/>
      <c r="AL44" s="13"/>
      <c r="AM44" s="13"/>
      <c r="AN44" t="s">
        <v>38</v>
      </c>
      <c r="AO44" s="13"/>
      <c r="AP44" s="13">
        <v>50</v>
      </c>
      <c r="AQ44" s="13">
        <v>50</v>
      </c>
      <c r="AR44" s="1">
        <v>25.6</v>
      </c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25">
        <v>0</v>
      </c>
      <c r="BN44" s="25">
        <v>0</v>
      </c>
      <c r="BO44" s="25">
        <v>371.245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52">
        <f t="shared" si="2"/>
        <v>371.245</v>
      </c>
      <c r="CE44" s="31" t="s">
        <v>34</v>
      </c>
      <c r="CF44" t="s">
        <v>655</v>
      </c>
      <c r="CG44" s="31" t="s">
        <v>656</v>
      </c>
      <c r="CH44" t="s">
        <v>655</v>
      </c>
      <c r="CI44" t="str">
        <f t="shared" si="1"/>
        <v>03</v>
      </c>
      <c r="CJ44" t="s">
        <v>655</v>
      </c>
      <c r="CK44" s="31" t="s">
        <v>696</v>
      </c>
    </row>
    <row r="45" spans="1:89" ht="63.75" x14ac:dyDescent="0.25">
      <c r="A45" s="6">
        <v>42</v>
      </c>
      <c r="B45" s="27" t="str">
        <f t="shared" si="0"/>
        <v>ТС-001.02.03.042</v>
      </c>
      <c r="C45" s="7" t="s">
        <v>126</v>
      </c>
      <c r="D45" s="6">
        <v>3</v>
      </c>
      <c r="E45" s="6" t="s">
        <v>30</v>
      </c>
      <c r="F45" s="6" t="s">
        <v>31</v>
      </c>
      <c r="G45" s="7" t="s">
        <v>32</v>
      </c>
      <c r="H45" s="7" t="s">
        <v>33</v>
      </c>
      <c r="I45" s="7" t="s">
        <v>34</v>
      </c>
      <c r="J45" s="6" t="s">
        <v>28</v>
      </c>
      <c r="K45" s="6" t="s">
        <v>35</v>
      </c>
      <c r="L45" s="6" t="s">
        <v>127</v>
      </c>
      <c r="M45" s="6" t="s">
        <v>127</v>
      </c>
      <c r="N45" s="8">
        <v>12.2</v>
      </c>
      <c r="O45" s="6" t="s">
        <v>51</v>
      </c>
      <c r="P45" s="9">
        <v>334.08680988739383</v>
      </c>
      <c r="Q45" s="10">
        <v>2023</v>
      </c>
      <c r="R45" s="6">
        <v>2023</v>
      </c>
      <c r="S45" s="9">
        <v>1.0490000000000002</v>
      </c>
      <c r="T45" s="9">
        <v>1.0490000000000002</v>
      </c>
      <c r="U45" s="9">
        <v>25.906020000000002</v>
      </c>
      <c r="V45" s="9">
        <v>240.55590000000001</v>
      </c>
      <c r="W45" s="9">
        <v>103.62407999999999</v>
      </c>
      <c r="X45" s="11">
        <v>370.08600000000001</v>
      </c>
      <c r="Y45" s="14"/>
      <c r="Z45" s="14"/>
      <c r="AA45" s="1"/>
      <c r="AB45" s="1"/>
      <c r="AC45" s="22">
        <v>0</v>
      </c>
      <c r="AD45" s="22">
        <v>12.2</v>
      </c>
      <c r="AE45" s="22">
        <v>0</v>
      </c>
      <c r="AF45" s="23" t="s">
        <v>634</v>
      </c>
      <c r="AG45" s="13"/>
      <c r="AH45" s="13"/>
      <c r="AI45" s="13"/>
      <c r="AJ45" s="13">
        <v>0</v>
      </c>
      <c r="AK45" s="13"/>
      <c r="AL45" s="13"/>
      <c r="AM45" s="13"/>
      <c r="AN45" t="s">
        <v>38</v>
      </c>
      <c r="AO45" s="13"/>
      <c r="AP45" s="13">
        <v>50</v>
      </c>
      <c r="AQ45" s="13">
        <v>50</v>
      </c>
      <c r="AR45" s="1">
        <v>24.4</v>
      </c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25">
        <v>0</v>
      </c>
      <c r="BN45" s="25">
        <v>0</v>
      </c>
      <c r="BO45" s="25">
        <v>370.08600000000001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52">
        <f t="shared" si="2"/>
        <v>370.08600000000001</v>
      </c>
      <c r="CE45" s="31" t="s">
        <v>34</v>
      </c>
      <c r="CF45" t="s">
        <v>655</v>
      </c>
      <c r="CG45" s="31" t="s">
        <v>656</v>
      </c>
      <c r="CH45" t="s">
        <v>655</v>
      </c>
      <c r="CI45" t="str">
        <f t="shared" si="1"/>
        <v>03</v>
      </c>
      <c r="CJ45" t="s">
        <v>655</v>
      </c>
      <c r="CK45" s="31" t="s">
        <v>697</v>
      </c>
    </row>
    <row r="46" spans="1:89" ht="63.75" x14ac:dyDescent="0.25">
      <c r="A46" s="6">
        <v>43</v>
      </c>
      <c r="B46" s="27" t="str">
        <f t="shared" si="0"/>
        <v>ТС-001.02.03.043</v>
      </c>
      <c r="C46" s="7" t="s">
        <v>128</v>
      </c>
      <c r="D46" s="6">
        <v>3</v>
      </c>
      <c r="E46" s="6" t="s">
        <v>30</v>
      </c>
      <c r="F46" s="6" t="s">
        <v>31</v>
      </c>
      <c r="G46" s="7" t="s">
        <v>32</v>
      </c>
      <c r="H46" s="7" t="s">
        <v>33</v>
      </c>
      <c r="I46" s="7" t="s">
        <v>34</v>
      </c>
      <c r="J46" s="6" t="s">
        <v>28</v>
      </c>
      <c r="K46" s="6" t="s">
        <v>35</v>
      </c>
      <c r="L46" s="6" t="s">
        <v>129</v>
      </c>
      <c r="M46" s="6" t="s">
        <v>129</v>
      </c>
      <c r="N46" s="8">
        <v>20</v>
      </c>
      <c r="O46" s="6" t="s">
        <v>51</v>
      </c>
      <c r="P46" s="9">
        <v>436.93726224414445</v>
      </c>
      <c r="Q46" s="10">
        <v>2023</v>
      </c>
      <c r="R46" s="6">
        <v>2023</v>
      </c>
      <c r="S46" s="9">
        <v>1.0490000000000002</v>
      </c>
      <c r="T46" s="9">
        <v>1.0490000000000002</v>
      </c>
      <c r="U46" s="9">
        <v>33.881330000000005</v>
      </c>
      <c r="V46" s="9">
        <v>314.61234999999999</v>
      </c>
      <c r="W46" s="9">
        <v>135.52531999999999</v>
      </c>
      <c r="X46" s="11">
        <v>484.01900000000001</v>
      </c>
      <c r="Y46" s="15"/>
      <c r="Z46" s="14"/>
      <c r="AA46" s="1"/>
      <c r="AB46" s="1"/>
      <c r="AC46" s="22">
        <v>0</v>
      </c>
      <c r="AD46" s="22">
        <v>20</v>
      </c>
      <c r="AE46" s="22">
        <v>0</v>
      </c>
      <c r="AF46" s="23" t="s">
        <v>634</v>
      </c>
      <c r="AG46" s="13"/>
      <c r="AH46" s="13"/>
      <c r="AI46" s="13"/>
      <c r="AJ46" s="13">
        <v>0</v>
      </c>
      <c r="AK46" s="13"/>
      <c r="AL46" s="13"/>
      <c r="AM46" s="13"/>
      <c r="AN46" t="s">
        <v>38</v>
      </c>
      <c r="AO46" s="13"/>
      <c r="AP46" s="13">
        <v>50</v>
      </c>
      <c r="AQ46" s="13">
        <v>50</v>
      </c>
      <c r="AR46" s="1">
        <v>40</v>
      </c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25">
        <v>0</v>
      </c>
      <c r="BN46" s="25">
        <v>0</v>
      </c>
      <c r="BO46" s="25">
        <v>484.01900000000001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52">
        <f t="shared" si="2"/>
        <v>484.01900000000001</v>
      </c>
      <c r="CE46" s="31" t="s">
        <v>34</v>
      </c>
      <c r="CF46" t="s">
        <v>655</v>
      </c>
      <c r="CG46" s="31" t="s">
        <v>656</v>
      </c>
      <c r="CH46" t="s">
        <v>655</v>
      </c>
      <c r="CI46" t="str">
        <f t="shared" si="1"/>
        <v>03</v>
      </c>
      <c r="CJ46" t="s">
        <v>655</v>
      </c>
      <c r="CK46" s="31" t="s">
        <v>698</v>
      </c>
    </row>
    <row r="47" spans="1:89" ht="63.75" x14ac:dyDescent="0.25">
      <c r="A47" s="6">
        <v>44</v>
      </c>
      <c r="B47" s="27" t="str">
        <f t="shared" si="0"/>
        <v>ТС-001.02.03.044</v>
      </c>
      <c r="C47" s="7" t="s">
        <v>130</v>
      </c>
      <c r="D47" s="6">
        <v>3</v>
      </c>
      <c r="E47" s="6" t="s">
        <v>30</v>
      </c>
      <c r="F47" s="6" t="s">
        <v>31</v>
      </c>
      <c r="G47" s="7" t="s">
        <v>32</v>
      </c>
      <c r="H47" s="7" t="s">
        <v>33</v>
      </c>
      <c r="I47" s="7" t="s">
        <v>34</v>
      </c>
      <c r="J47" s="6" t="s">
        <v>28</v>
      </c>
      <c r="K47" s="6" t="s">
        <v>35</v>
      </c>
      <c r="L47" s="6" t="s">
        <v>121</v>
      </c>
      <c r="M47" s="6" t="s">
        <v>121</v>
      </c>
      <c r="N47" s="8">
        <v>15</v>
      </c>
      <c r="O47" s="6" t="s">
        <v>51</v>
      </c>
      <c r="P47" s="9">
        <v>419.59496422490918</v>
      </c>
      <c r="Q47" s="10">
        <v>2023</v>
      </c>
      <c r="R47" s="6">
        <v>2023</v>
      </c>
      <c r="S47" s="9">
        <v>1.0490000000000002</v>
      </c>
      <c r="T47" s="9">
        <v>1.0490000000000002</v>
      </c>
      <c r="U47" s="9">
        <v>32.536560000000001</v>
      </c>
      <c r="V47" s="9">
        <v>302.12520000000001</v>
      </c>
      <c r="W47" s="9">
        <v>130.14623999999998</v>
      </c>
      <c r="X47" s="11">
        <v>464.80799999999999</v>
      </c>
      <c r="Y47" s="14"/>
      <c r="Z47" s="14"/>
      <c r="AA47" s="1"/>
      <c r="AB47" s="1"/>
      <c r="AC47" s="22">
        <v>0</v>
      </c>
      <c r="AD47" s="22">
        <v>15</v>
      </c>
      <c r="AE47" s="22">
        <v>0</v>
      </c>
      <c r="AF47" s="23" t="s">
        <v>634</v>
      </c>
      <c r="AG47" s="13"/>
      <c r="AH47" s="13"/>
      <c r="AI47" s="13"/>
      <c r="AJ47" s="13">
        <v>0</v>
      </c>
      <c r="AK47" s="13"/>
      <c r="AL47" s="13"/>
      <c r="AM47" s="13"/>
      <c r="AN47" t="s">
        <v>38</v>
      </c>
      <c r="AO47" s="13"/>
      <c r="AP47" s="13">
        <v>50</v>
      </c>
      <c r="AQ47" s="13">
        <v>50</v>
      </c>
      <c r="AR47" s="1">
        <v>30</v>
      </c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25">
        <v>0</v>
      </c>
      <c r="BN47" s="25">
        <v>0</v>
      </c>
      <c r="BO47" s="25">
        <v>464.80799999999999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52">
        <f t="shared" si="2"/>
        <v>464.80799999999999</v>
      </c>
      <c r="CE47" s="31" t="s">
        <v>34</v>
      </c>
      <c r="CF47" t="s">
        <v>655</v>
      </c>
      <c r="CG47" s="31" t="s">
        <v>656</v>
      </c>
      <c r="CH47" t="s">
        <v>655</v>
      </c>
      <c r="CI47" t="str">
        <f t="shared" si="1"/>
        <v>03</v>
      </c>
      <c r="CJ47" t="s">
        <v>655</v>
      </c>
      <c r="CK47" s="31" t="s">
        <v>699</v>
      </c>
    </row>
    <row r="48" spans="1:89" ht="63.75" x14ac:dyDescent="0.25">
      <c r="A48" s="6">
        <v>45</v>
      </c>
      <c r="B48" s="27" t="str">
        <f t="shared" si="0"/>
        <v>ТС-001.02.03.045</v>
      </c>
      <c r="C48" s="7" t="s">
        <v>131</v>
      </c>
      <c r="D48" s="6">
        <v>3</v>
      </c>
      <c r="E48" s="6" t="s">
        <v>30</v>
      </c>
      <c r="F48" s="6" t="s">
        <v>31</v>
      </c>
      <c r="G48" s="7" t="s">
        <v>132</v>
      </c>
      <c r="H48" s="7" t="s">
        <v>33</v>
      </c>
      <c r="I48" s="7" t="s">
        <v>34</v>
      </c>
      <c r="J48" s="6" t="s">
        <v>28</v>
      </c>
      <c r="K48" s="6" t="s">
        <v>35</v>
      </c>
      <c r="L48" s="6" t="s">
        <v>133</v>
      </c>
      <c r="M48" s="6" t="s">
        <v>133</v>
      </c>
      <c r="N48" s="8">
        <v>12.4</v>
      </c>
      <c r="O48" s="6" t="s">
        <v>51</v>
      </c>
      <c r="P48" s="9">
        <v>557.1742462676732</v>
      </c>
      <c r="Q48" s="10">
        <v>2023</v>
      </c>
      <c r="R48" s="6">
        <v>2023</v>
      </c>
      <c r="S48" s="9">
        <v>1.0490000000000002</v>
      </c>
      <c r="T48" s="9">
        <v>1.0490000000000002</v>
      </c>
      <c r="U48" s="9">
        <v>43.204840000000004</v>
      </c>
      <c r="V48" s="9">
        <v>401.18779999999998</v>
      </c>
      <c r="W48" s="9">
        <v>172.81935999999999</v>
      </c>
      <c r="X48" s="11">
        <v>617.21199999999999</v>
      </c>
      <c r="Y48" s="14"/>
      <c r="Z48" s="14"/>
      <c r="AA48" s="1"/>
      <c r="AB48" s="1"/>
      <c r="AC48" s="22">
        <v>0</v>
      </c>
      <c r="AD48" s="22">
        <v>12.4</v>
      </c>
      <c r="AE48" s="22">
        <v>0</v>
      </c>
      <c r="AF48" s="23" t="s">
        <v>634</v>
      </c>
      <c r="AG48" s="13"/>
      <c r="AH48" s="13"/>
      <c r="AI48" s="13"/>
      <c r="AJ48" s="13">
        <v>0</v>
      </c>
      <c r="AK48" s="13"/>
      <c r="AL48" s="13"/>
      <c r="AM48" s="13"/>
      <c r="AN48" t="s">
        <v>38</v>
      </c>
      <c r="AO48" s="13"/>
      <c r="AP48" s="13">
        <v>100</v>
      </c>
      <c r="AQ48" s="13">
        <v>100</v>
      </c>
      <c r="AR48" s="1">
        <v>24.8</v>
      </c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25">
        <v>0</v>
      </c>
      <c r="BN48" s="25">
        <v>0</v>
      </c>
      <c r="BO48" s="25">
        <v>617.21199999999999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52">
        <f t="shared" si="2"/>
        <v>617.21199999999999</v>
      </c>
      <c r="CE48" s="31" t="s">
        <v>34</v>
      </c>
      <c r="CF48" t="s">
        <v>655</v>
      </c>
      <c r="CG48" s="31" t="s">
        <v>656</v>
      </c>
      <c r="CH48" t="s">
        <v>655</v>
      </c>
      <c r="CI48" t="str">
        <f t="shared" si="1"/>
        <v>03</v>
      </c>
      <c r="CJ48" t="s">
        <v>655</v>
      </c>
      <c r="CK48" s="31" t="s">
        <v>700</v>
      </c>
    </row>
    <row r="49" spans="1:89" ht="114.75" x14ac:dyDescent="0.25">
      <c r="A49" s="6">
        <v>46</v>
      </c>
      <c r="B49" s="27" t="str">
        <f t="shared" si="0"/>
        <v>ТС-001.02.03.046</v>
      </c>
      <c r="C49" s="7" t="s">
        <v>134</v>
      </c>
      <c r="D49" s="6">
        <v>3</v>
      </c>
      <c r="E49" s="6" t="s">
        <v>30</v>
      </c>
      <c r="F49" s="6" t="s">
        <v>31</v>
      </c>
      <c r="G49" s="7" t="s">
        <v>55</v>
      </c>
      <c r="H49" s="7" t="s">
        <v>33</v>
      </c>
      <c r="I49" s="7" t="s">
        <v>34</v>
      </c>
      <c r="J49" s="6" t="s">
        <v>28</v>
      </c>
      <c r="K49" s="6" t="s">
        <v>35</v>
      </c>
      <c r="L49" s="6" t="s">
        <v>135</v>
      </c>
      <c r="M49" s="6" t="s">
        <v>135</v>
      </c>
      <c r="N49" s="8">
        <v>9</v>
      </c>
      <c r="O49" s="6" t="s">
        <v>51</v>
      </c>
      <c r="P49" s="9">
        <v>686.29148291679962</v>
      </c>
      <c r="Q49" s="10">
        <v>2024</v>
      </c>
      <c r="R49" s="6">
        <v>2024</v>
      </c>
      <c r="S49" s="9">
        <v>1.0983030000000003</v>
      </c>
      <c r="T49" s="9">
        <v>1.0983030000000003</v>
      </c>
      <c r="U49" s="9">
        <v>55.824580000000005</v>
      </c>
      <c r="V49" s="9">
        <v>518.37110000000007</v>
      </c>
      <c r="W49" s="9">
        <v>223.29831999999999</v>
      </c>
      <c r="X49" s="11">
        <v>797.49400000000003</v>
      </c>
      <c r="Y49" s="14"/>
      <c r="Z49" s="14"/>
      <c r="AA49" s="1"/>
      <c r="AB49" s="1"/>
      <c r="AC49" s="22">
        <v>0</v>
      </c>
      <c r="AD49" s="22">
        <v>9</v>
      </c>
      <c r="AE49" s="22">
        <v>0</v>
      </c>
      <c r="AF49" s="23" t="s">
        <v>634</v>
      </c>
      <c r="AG49" s="13"/>
      <c r="AH49" s="13"/>
      <c r="AI49" s="13"/>
      <c r="AJ49" s="13">
        <v>0</v>
      </c>
      <c r="AK49" s="13"/>
      <c r="AL49" s="13"/>
      <c r="AM49" s="13"/>
      <c r="AN49" t="s">
        <v>38</v>
      </c>
      <c r="AO49" s="13"/>
      <c r="AP49" s="13">
        <v>100</v>
      </c>
      <c r="AQ49" s="13">
        <v>100</v>
      </c>
      <c r="AR49" s="1">
        <v>18</v>
      </c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25">
        <v>0</v>
      </c>
      <c r="BN49" s="25">
        <v>0</v>
      </c>
      <c r="BO49" s="25">
        <v>0</v>
      </c>
      <c r="BP49" s="25">
        <v>797.49400000000003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52">
        <f t="shared" si="2"/>
        <v>797.49400000000003</v>
      </c>
      <c r="CE49" s="31" t="s">
        <v>34</v>
      </c>
      <c r="CF49" t="s">
        <v>655</v>
      </c>
      <c r="CG49" s="31" t="s">
        <v>656</v>
      </c>
      <c r="CH49" t="s">
        <v>655</v>
      </c>
      <c r="CI49" t="str">
        <f t="shared" si="1"/>
        <v>03</v>
      </c>
      <c r="CJ49" t="s">
        <v>655</v>
      </c>
      <c r="CK49" s="31" t="s">
        <v>701</v>
      </c>
    </row>
    <row r="50" spans="1:89" ht="114.75" x14ac:dyDescent="0.25">
      <c r="A50" s="6">
        <v>47</v>
      </c>
      <c r="B50" s="27" t="str">
        <f t="shared" si="0"/>
        <v>ТС-001.02.03.047</v>
      </c>
      <c r="C50" s="7" t="s">
        <v>136</v>
      </c>
      <c r="D50" s="6">
        <v>3</v>
      </c>
      <c r="E50" s="6" t="s">
        <v>30</v>
      </c>
      <c r="F50" s="6" t="s">
        <v>31</v>
      </c>
      <c r="G50" s="7" t="s">
        <v>55</v>
      </c>
      <c r="H50" s="7" t="s">
        <v>33</v>
      </c>
      <c r="I50" s="7" t="s">
        <v>34</v>
      </c>
      <c r="J50" s="6" t="s">
        <v>28</v>
      </c>
      <c r="K50" s="6" t="s">
        <v>35</v>
      </c>
      <c r="L50" s="6" t="s">
        <v>137</v>
      </c>
      <c r="M50" s="6" t="s">
        <v>137</v>
      </c>
      <c r="N50" s="8">
        <v>21</v>
      </c>
      <c r="O50" s="6" t="s">
        <v>51</v>
      </c>
      <c r="P50" s="9">
        <v>1557.3400469318135</v>
      </c>
      <c r="Q50" s="10">
        <v>2024</v>
      </c>
      <c r="R50" s="6">
        <v>2024</v>
      </c>
      <c r="S50" s="9">
        <v>1.0983030000000003</v>
      </c>
      <c r="T50" s="9">
        <v>1.0983030000000003</v>
      </c>
      <c r="U50" s="9">
        <v>126.67774000000001</v>
      </c>
      <c r="V50" s="9">
        <v>1176.2933</v>
      </c>
      <c r="W50" s="9">
        <v>506.71095999999994</v>
      </c>
      <c r="X50" s="11">
        <v>1809.682</v>
      </c>
      <c r="Y50" s="14"/>
      <c r="Z50" s="14"/>
      <c r="AA50" s="1"/>
      <c r="AB50" s="1"/>
      <c r="AC50" s="22">
        <v>0</v>
      </c>
      <c r="AD50" s="22">
        <v>21</v>
      </c>
      <c r="AE50" s="22">
        <v>0</v>
      </c>
      <c r="AF50" s="23" t="s">
        <v>634</v>
      </c>
      <c r="AG50" s="13"/>
      <c r="AH50" s="13"/>
      <c r="AI50" s="13"/>
      <c r="AJ50" s="13">
        <v>0</v>
      </c>
      <c r="AK50" s="13"/>
      <c r="AL50" s="13"/>
      <c r="AM50" s="13"/>
      <c r="AN50" t="s">
        <v>38</v>
      </c>
      <c r="AO50" s="13"/>
      <c r="AP50" s="13">
        <v>100</v>
      </c>
      <c r="AQ50" s="13">
        <v>100</v>
      </c>
      <c r="AR50" s="1">
        <v>42</v>
      </c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25">
        <v>0</v>
      </c>
      <c r="BN50" s="25">
        <v>0</v>
      </c>
      <c r="BO50" s="25">
        <v>0</v>
      </c>
      <c r="BP50" s="25">
        <v>1809.682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52">
        <f t="shared" si="2"/>
        <v>1809.682</v>
      </c>
      <c r="CE50" s="31" t="s">
        <v>34</v>
      </c>
      <c r="CF50" t="s">
        <v>655</v>
      </c>
      <c r="CG50" s="31" t="s">
        <v>656</v>
      </c>
      <c r="CH50" t="s">
        <v>655</v>
      </c>
      <c r="CI50" t="str">
        <f t="shared" si="1"/>
        <v>03</v>
      </c>
      <c r="CJ50" t="s">
        <v>655</v>
      </c>
      <c r="CK50" s="31" t="s">
        <v>702</v>
      </c>
    </row>
    <row r="51" spans="1:89" ht="114.75" x14ac:dyDescent="0.25">
      <c r="A51" s="6">
        <v>48</v>
      </c>
      <c r="B51" s="27" t="str">
        <f t="shared" si="0"/>
        <v>ТС-001.02.03.048</v>
      </c>
      <c r="C51" s="7" t="s">
        <v>138</v>
      </c>
      <c r="D51" s="6">
        <v>3</v>
      </c>
      <c r="E51" s="6" t="s">
        <v>30</v>
      </c>
      <c r="F51" s="6" t="s">
        <v>31</v>
      </c>
      <c r="G51" s="7" t="s">
        <v>55</v>
      </c>
      <c r="H51" s="7" t="s">
        <v>33</v>
      </c>
      <c r="I51" s="7" t="s">
        <v>34</v>
      </c>
      <c r="J51" s="6" t="s">
        <v>28</v>
      </c>
      <c r="K51" s="6" t="s">
        <v>35</v>
      </c>
      <c r="L51" s="6" t="s">
        <v>139</v>
      </c>
      <c r="M51" s="6" t="s">
        <v>139</v>
      </c>
      <c r="N51" s="8">
        <v>17</v>
      </c>
      <c r="O51" s="6" t="s">
        <v>51</v>
      </c>
      <c r="P51" s="9">
        <v>1296.3674642943697</v>
      </c>
      <c r="Q51" s="10">
        <v>2024</v>
      </c>
      <c r="R51" s="6">
        <v>2024</v>
      </c>
      <c r="S51" s="9">
        <v>1.0983030000000003</v>
      </c>
      <c r="T51" s="9">
        <v>1.0983030000000003</v>
      </c>
      <c r="U51" s="9">
        <v>105.44961000000001</v>
      </c>
      <c r="V51" s="9">
        <v>979.17495000000008</v>
      </c>
      <c r="W51" s="9">
        <v>421.79843999999997</v>
      </c>
      <c r="X51" s="11">
        <v>1506.4230000000002</v>
      </c>
      <c r="Y51" s="14"/>
      <c r="Z51" s="14"/>
      <c r="AA51" s="1"/>
      <c r="AB51" s="1"/>
      <c r="AC51" s="22">
        <v>0</v>
      </c>
      <c r="AD51" s="22">
        <v>17</v>
      </c>
      <c r="AE51" s="22">
        <v>0</v>
      </c>
      <c r="AF51" s="23" t="s">
        <v>634</v>
      </c>
      <c r="AG51" s="13"/>
      <c r="AH51" s="13"/>
      <c r="AI51" s="13"/>
      <c r="AJ51" s="13">
        <v>0</v>
      </c>
      <c r="AK51" s="13"/>
      <c r="AL51" s="13"/>
      <c r="AM51" s="13"/>
      <c r="AN51" t="s">
        <v>38</v>
      </c>
      <c r="AO51" s="13"/>
      <c r="AP51" s="13">
        <v>100</v>
      </c>
      <c r="AQ51" s="13">
        <v>100</v>
      </c>
      <c r="AR51" s="1">
        <v>34</v>
      </c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25">
        <v>0</v>
      </c>
      <c r="BN51" s="25">
        <v>0</v>
      </c>
      <c r="BO51" s="25">
        <v>0</v>
      </c>
      <c r="BP51" s="25">
        <v>1506.4230000000002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52">
        <f t="shared" si="2"/>
        <v>1506.4230000000002</v>
      </c>
      <c r="CE51" s="31" t="s">
        <v>34</v>
      </c>
      <c r="CF51" t="s">
        <v>655</v>
      </c>
      <c r="CG51" s="31" t="s">
        <v>656</v>
      </c>
      <c r="CH51" t="s">
        <v>655</v>
      </c>
      <c r="CI51" t="str">
        <f t="shared" si="1"/>
        <v>03</v>
      </c>
      <c r="CJ51" t="s">
        <v>655</v>
      </c>
      <c r="CK51" s="31" t="s">
        <v>703</v>
      </c>
    </row>
    <row r="52" spans="1:89" ht="114.75" x14ac:dyDescent="0.25">
      <c r="A52" s="6">
        <v>49</v>
      </c>
      <c r="B52" s="27" t="str">
        <f t="shared" si="0"/>
        <v>ТС-001.02.03.049</v>
      </c>
      <c r="C52" s="7" t="s">
        <v>140</v>
      </c>
      <c r="D52" s="6">
        <v>3</v>
      </c>
      <c r="E52" s="6" t="s">
        <v>30</v>
      </c>
      <c r="F52" s="6" t="s">
        <v>31</v>
      </c>
      <c r="G52" s="7" t="s">
        <v>55</v>
      </c>
      <c r="H52" s="7" t="s">
        <v>33</v>
      </c>
      <c r="I52" s="7" t="s">
        <v>34</v>
      </c>
      <c r="J52" s="6" t="s">
        <v>28</v>
      </c>
      <c r="K52" s="6" t="s">
        <v>35</v>
      </c>
      <c r="L52" s="6" t="s">
        <v>141</v>
      </c>
      <c r="M52" s="6" t="s">
        <v>141</v>
      </c>
      <c r="N52" s="8">
        <v>8</v>
      </c>
      <c r="O52" s="6" t="s">
        <v>51</v>
      </c>
      <c r="P52" s="9">
        <v>304.12794842742056</v>
      </c>
      <c r="Q52" s="10">
        <v>2024</v>
      </c>
      <c r="R52" s="6">
        <v>2024</v>
      </c>
      <c r="S52" s="9">
        <v>1.0983030000000003</v>
      </c>
      <c r="T52" s="9">
        <v>1.0983030000000003</v>
      </c>
      <c r="U52" s="9">
        <v>24.738490000000002</v>
      </c>
      <c r="V52" s="9">
        <v>229.71455</v>
      </c>
      <c r="W52" s="9">
        <v>98.953959999999981</v>
      </c>
      <c r="X52" s="11">
        <v>353.40699999999998</v>
      </c>
      <c r="Y52" s="14"/>
      <c r="Z52" s="14"/>
      <c r="AA52" s="1"/>
      <c r="AB52" s="1"/>
      <c r="AC52" s="22">
        <v>0</v>
      </c>
      <c r="AD52" s="22">
        <v>8</v>
      </c>
      <c r="AE52" s="22">
        <v>0</v>
      </c>
      <c r="AF52" s="23" t="s">
        <v>634</v>
      </c>
      <c r="AG52" s="13"/>
      <c r="AH52" s="13"/>
      <c r="AI52" s="13"/>
      <c r="AJ52" s="13">
        <v>168264</v>
      </c>
      <c r="AK52" s="13"/>
      <c r="AL52" s="13"/>
      <c r="AM52" s="13"/>
      <c r="AN52" t="s">
        <v>38</v>
      </c>
      <c r="AO52" s="13"/>
      <c r="AP52" s="13">
        <v>50</v>
      </c>
      <c r="AQ52" s="13">
        <v>50</v>
      </c>
      <c r="AR52" s="1">
        <v>16</v>
      </c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25">
        <v>0</v>
      </c>
      <c r="BN52" s="25">
        <v>0</v>
      </c>
      <c r="BO52" s="25">
        <v>0</v>
      </c>
      <c r="BP52" s="25">
        <v>353.40699999999998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52">
        <f t="shared" si="2"/>
        <v>353.40699999999998</v>
      </c>
      <c r="CE52" s="31" t="s">
        <v>34</v>
      </c>
      <c r="CF52" t="s">
        <v>655</v>
      </c>
      <c r="CG52" s="31" t="s">
        <v>656</v>
      </c>
      <c r="CH52" t="s">
        <v>655</v>
      </c>
      <c r="CI52" t="str">
        <f t="shared" si="1"/>
        <v>03</v>
      </c>
      <c r="CJ52" t="s">
        <v>655</v>
      </c>
      <c r="CK52" s="31" t="s">
        <v>704</v>
      </c>
    </row>
    <row r="53" spans="1:89" ht="63.75" x14ac:dyDescent="0.25">
      <c r="A53" s="6">
        <v>50</v>
      </c>
      <c r="B53" s="27" t="str">
        <f t="shared" si="0"/>
        <v>ТС-001.02.03.050</v>
      </c>
      <c r="C53" s="7" t="s">
        <v>142</v>
      </c>
      <c r="D53" s="6">
        <v>3</v>
      </c>
      <c r="E53" s="6" t="s">
        <v>30</v>
      </c>
      <c r="F53" s="6" t="s">
        <v>31</v>
      </c>
      <c r="G53" s="7" t="s">
        <v>143</v>
      </c>
      <c r="H53" s="7" t="s">
        <v>33</v>
      </c>
      <c r="I53" s="7" t="s">
        <v>34</v>
      </c>
      <c r="J53" s="6" t="s">
        <v>28</v>
      </c>
      <c r="K53" s="6" t="s">
        <v>35</v>
      </c>
      <c r="L53" s="6" t="s">
        <v>144</v>
      </c>
      <c r="M53" s="6" t="s">
        <v>144</v>
      </c>
      <c r="N53" s="8">
        <v>15</v>
      </c>
      <c r="O53" s="6" t="s">
        <v>51</v>
      </c>
      <c r="P53" s="9">
        <v>600.07799462340336</v>
      </c>
      <c r="Q53" s="10">
        <v>2024</v>
      </c>
      <c r="R53" s="6">
        <v>2024</v>
      </c>
      <c r="S53" s="9">
        <v>1.0983030000000003</v>
      </c>
      <c r="T53" s="9">
        <v>1.0983030000000003</v>
      </c>
      <c r="U53" s="9">
        <v>48.81177000000001</v>
      </c>
      <c r="V53" s="9">
        <v>453.25215000000003</v>
      </c>
      <c r="W53" s="9">
        <v>195.24707999999998</v>
      </c>
      <c r="X53" s="11">
        <v>697.31100000000004</v>
      </c>
      <c r="Y53" s="14"/>
      <c r="Z53" s="14"/>
      <c r="AA53" s="1"/>
      <c r="AB53" s="1"/>
      <c r="AC53" s="22">
        <v>0</v>
      </c>
      <c r="AD53" s="22">
        <v>15</v>
      </c>
      <c r="AE53" s="22">
        <v>0</v>
      </c>
      <c r="AF53" s="23" t="s">
        <v>634</v>
      </c>
      <c r="AG53" s="13"/>
      <c r="AH53" s="13"/>
      <c r="AI53" s="13"/>
      <c r="AJ53" s="13">
        <v>0</v>
      </c>
      <c r="AK53" s="13"/>
      <c r="AL53" s="13"/>
      <c r="AM53" s="13"/>
      <c r="AN53" t="s">
        <v>38</v>
      </c>
      <c r="AO53" s="13"/>
      <c r="AP53" s="13">
        <v>80</v>
      </c>
      <c r="AQ53" s="13">
        <v>80</v>
      </c>
      <c r="AR53" s="1">
        <v>30</v>
      </c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25">
        <v>0</v>
      </c>
      <c r="BN53" s="25">
        <v>0</v>
      </c>
      <c r="BO53" s="25">
        <v>0</v>
      </c>
      <c r="BP53" s="25">
        <v>697.31100000000004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52">
        <f t="shared" si="2"/>
        <v>697.31100000000004</v>
      </c>
      <c r="CE53" s="31" t="s">
        <v>34</v>
      </c>
      <c r="CF53" t="s">
        <v>655</v>
      </c>
      <c r="CG53" s="31" t="s">
        <v>656</v>
      </c>
      <c r="CH53" t="s">
        <v>655</v>
      </c>
      <c r="CI53" t="str">
        <f t="shared" si="1"/>
        <v>03</v>
      </c>
      <c r="CJ53" t="s">
        <v>655</v>
      </c>
      <c r="CK53" s="31" t="s">
        <v>705</v>
      </c>
    </row>
    <row r="54" spans="1:89" ht="63.75" x14ac:dyDescent="0.25">
      <c r="A54" s="6">
        <v>51</v>
      </c>
      <c r="B54" s="27" t="str">
        <f t="shared" si="0"/>
        <v>ТС-001.02.03.051</v>
      </c>
      <c r="C54" s="7" t="s">
        <v>145</v>
      </c>
      <c r="D54" s="6">
        <v>3</v>
      </c>
      <c r="E54" s="6" t="s">
        <v>30</v>
      </c>
      <c r="F54" s="6" t="s">
        <v>31</v>
      </c>
      <c r="G54" s="7" t="s">
        <v>146</v>
      </c>
      <c r="H54" s="7" t="s">
        <v>33</v>
      </c>
      <c r="I54" s="7" t="s">
        <v>34</v>
      </c>
      <c r="J54" s="6" t="s">
        <v>28</v>
      </c>
      <c r="K54" s="6" t="s">
        <v>35</v>
      </c>
      <c r="L54" s="6" t="s">
        <v>147</v>
      </c>
      <c r="M54" s="6" t="s">
        <v>147</v>
      </c>
      <c r="N54" s="8">
        <v>7</v>
      </c>
      <c r="O54" s="6" t="s">
        <v>51</v>
      </c>
      <c r="P54" s="9">
        <v>480.23467982233979</v>
      </c>
      <c r="Q54" s="10">
        <v>2024</v>
      </c>
      <c r="R54" s="6">
        <v>2024</v>
      </c>
      <c r="S54" s="9">
        <v>1.0983030000000003</v>
      </c>
      <c r="T54" s="9">
        <v>1.0983030000000003</v>
      </c>
      <c r="U54" s="9">
        <v>39.063430000000004</v>
      </c>
      <c r="V54" s="9">
        <v>362.73185000000001</v>
      </c>
      <c r="W54" s="9">
        <v>156.25371999999999</v>
      </c>
      <c r="X54" s="11">
        <v>558.04899999999998</v>
      </c>
      <c r="Y54" s="14"/>
      <c r="Z54" s="14"/>
      <c r="AA54" s="1"/>
      <c r="AB54" s="1"/>
      <c r="AC54" s="22">
        <v>0</v>
      </c>
      <c r="AD54" s="22">
        <v>7</v>
      </c>
      <c r="AE54" s="22">
        <v>0</v>
      </c>
      <c r="AF54" s="23" t="s">
        <v>634</v>
      </c>
      <c r="AG54" s="13"/>
      <c r="AH54" s="13"/>
      <c r="AI54" s="13"/>
      <c r="AJ54" s="13">
        <v>0</v>
      </c>
      <c r="AK54" s="13"/>
      <c r="AL54" s="13"/>
      <c r="AM54" s="13"/>
      <c r="AN54" t="s">
        <v>38</v>
      </c>
      <c r="AO54" s="13"/>
      <c r="AP54" s="13">
        <v>80</v>
      </c>
      <c r="AQ54" s="13">
        <v>80</v>
      </c>
      <c r="AR54" s="1">
        <v>14</v>
      </c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25">
        <v>0</v>
      </c>
      <c r="BN54" s="25">
        <v>0</v>
      </c>
      <c r="BO54" s="25">
        <v>0</v>
      </c>
      <c r="BP54" s="25">
        <v>558.04899999999998</v>
      </c>
      <c r="BQ54" s="25">
        <v>0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5">
        <v>0</v>
      </c>
      <c r="BX54" s="25">
        <v>0</v>
      </c>
      <c r="BY54" s="25">
        <v>0</v>
      </c>
      <c r="BZ54" s="25">
        <v>0</v>
      </c>
      <c r="CA54" s="25">
        <v>0</v>
      </c>
      <c r="CB54" s="52">
        <f t="shared" si="2"/>
        <v>558.04899999999998</v>
      </c>
      <c r="CE54" s="31" t="s">
        <v>34</v>
      </c>
      <c r="CF54" t="s">
        <v>655</v>
      </c>
      <c r="CG54" s="31" t="s">
        <v>656</v>
      </c>
      <c r="CH54" t="s">
        <v>655</v>
      </c>
      <c r="CI54" t="str">
        <f t="shared" si="1"/>
        <v>03</v>
      </c>
      <c r="CJ54" t="s">
        <v>655</v>
      </c>
      <c r="CK54" s="31" t="s">
        <v>706</v>
      </c>
    </row>
    <row r="55" spans="1:89" ht="63.75" x14ac:dyDescent="0.25">
      <c r="A55" s="6">
        <v>52</v>
      </c>
      <c r="B55" s="27" t="str">
        <f t="shared" si="0"/>
        <v>ТС-001.02.03.052</v>
      </c>
      <c r="C55" s="7" t="s">
        <v>148</v>
      </c>
      <c r="D55" s="6">
        <v>3</v>
      </c>
      <c r="E55" s="6" t="s">
        <v>30</v>
      </c>
      <c r="F55" s="6" t="s">
        <v>31</v>
      </c>
      <c r="G55" s="7" t="s">
        <v>32</v>
      </c>
      <c r="H55" s="7" t="s">
        <v>33</v>
      </c>
      <c r="I55" s="7" t="s">
        <v>34</v>
      </c>
      <c r="J55" s="6" t="s">
        <v>28</v>
      </c>
      <c r="K55" s="6" t="s">
        <v>35</v>
      </c>
      <c r="L55" s="6" t="s">
        <v>149</v>
      </c>
      <c r="M55" s="6" t="s">
        <v>149</v>
      </c>
      <c r="N55" s="8" t="s">
        <v>150</v>
      </c>
      <c r="O55" s="6" t="s">
        <v>51</v>
      </c>
      <c r="P55" s="9">
        <v>421.76392667964291</v>
      </c>
      <c r="Q55" s="10">
        <v>2024</v>
      </c>
      <c r="R55" s="6">
        <v>2024</v>
      </c>
      <c r="S55" s="9">
        <v>1.0983030000000003</v>
      </c>
      <c r="T55" s="9">
        <v>1.0983030000000003</v>
      </c>
      <c r="U55" s="9">
        <v>34.307279999999999</v>
      </c>
      <c r="V55" s="9">
        <v>318.56760000000003</v>
      </c>
      <c r="W55" s="9">
        <v>137.22911999999999</v>
      </c>
      <c r="X55" s="11">
        <v>490.10400000000004</v>
      </c>
      <c r="Y55" s="14"/>
      <c r="Z55" s="14"/>
      <c r="AA55" s="1"/>
      <c r="AB55" s="1"/>
      <c r="AC55" s="22">
        <v>0</v>
      </c>
      <c r="AD55" s="22">
        <v>0</v>
      </c>
      <c r="AE55" s="22">
        <v>0</v>
      </c>
      <c r="AF55" s="23" t="s">
        <v>634</v>
      </c>
      <c r="AG55" s="13"/>
      <c r="AH55" s="13"/>
      <c r="AI55" s="13"/>
      <c r="AJ55" s="13">
        <v>0</v>
      </c>
      <c r="AK55" s="13"/>
      <c r="AL55" s="13"/>
      <c r="AM55" s="13"/>
      <c r="AN55" t="s">
        <v>38</v>
      </c>
      <c r="AO55" s="13"/>
      <c r="AP55" s="13">
        <v>70</v>
      </c>
      <c r="AQ55" s="13">
        <v>70</v>
      </c>
      <c r="AR55" s="1" t="e">
        <v>#VALUE!</v>
      </c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25">
        <v>0</v>
      </c>
      <c r="BN55" s="25">
        <v>0</v>
      </c>
      <c r="BO55" s="25">
        <v>0</v>
      </c>
      <c r="BP55" s="25">
        <v>490.10400000000004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52">
        <f t="shared" si="2"/>
        <v>490.10400000000004</v>
      </c>
      <c r="CE55" s="31" t="s">
        <v>34</v>
      </c>
      <c r="CF55" t="s">
        <v>655</v>
      </c>
      <c r="CG55" s="31" t="s">
        <v>656</v>
      </c>
      <c r="CH55" t="s">
        <v>655</v>
      </c>
      <c r="CI55" t="str">
        <f t="shared" si="1"/>
        <v>03</v>
      </c>
      <c r="CJ55" t="s">
        <v>655</v>
      </c>
      <c r="CK55" s="31" t="s">
        <v>707</v>
      </c>
    </row>
    <row r="56" spans="1:89" ht="63.75" x14ac:dyDescent="0.25">
      <c r="A56" s="6">
        <v>53</v>
      </c>
      <c r="B56" s="27" t="str">
        <f t="shared" si="0"/>
        <v>ТС-001.02.03.053</v>
      </c>
      <c r="C56" s="7" t="s">
        <v>151</v>
      </c>
      <c r="D56" s="6">
        <v>3</v>
      </c>
      <c r="E56" s="6" t="s">
        <v>30</v>
      </c>
      <c r="F56" s="6" t="s">
        <v>31</v>
      </c>
      <c r="G56" s="7" t="s">
        <v>152</v>
      </c>
      <c r="H56" s="7" t="s">
        <v>33</v>
      </c>
      <c r="I56" s="7" t="s">
        <v>34</v>
      </c>
      <c r="J56" s="6" t="s">
        <v>28</v>
      </c>
      <c r="K56" s="6" t="s">
        <v>35</v>
      </c>
      <c r="L56" s="6" t="s">
        <v>153</v>
      </c>
      <c r="M56" s="6" t="s">
        <v>153</v>
      </c>
      <c r="N56" s="8">
        <v>25</v>
      </c>
      <c r="O56" s="6" t="s">
        <v>51</v>
      </c>
      <c r="P56" s="9">
        <v>743.38103716636169</v>
      </c>
      <c r="Q56" s="10">
        <v>2024</v>
      </c>
      <c r="R56" s="6">
        <v>2024</v>
      </c>
      <c r="S56" s="9">
        <v>1.0983030000000003</v>
      </c>
      <c r="T56" s="9">
        <v>1.0983030000000003</v>
      </c>
      <c r="U56" s="9">
        <v>60.468380000000003</v>
      </c>
      <c r="V56" s="9">
        <v>561.49209999999994</v>
      </c>
      <c r="W56" s="9">
        <v>241.87351999999996</v>
      </c>
      <c r="X56" s="11">
        <v>863.83399999999995</v>
      </c>
      <c r="Y56" s="14"/>
      <c r="Z56" s="14"/>
      <c r="AA56" s="1"/>
      <c r="AB56" s="1"/>
      <c r="AC56" s="22">
        <v>0</v>
      </c>
      <c r="AD56" s="22">
        <v>25</v>
      </c>
      <c r="AE56" s="22">
        <v>0</v>
      </c>
      <c r="AF56" s="23" t="s">
        <v>634</v>
      </c>
      <c r="AG56" s="13"/>
      <c r="AH56" s="13"/>
      <c r="AI56" s="13"/>
      <c r="AJ56" s="13">
        <v>0</v>
      </c>
      <c r="AK56" s="13"/>
      <c r="AL56" s="13"/>
      <c r="AM56" s="13"/>
      <c r="AN56" t="s">
        <v>38</v>
      </c>
      <c r="AO56" s="13"/>
      <c r="AP56" s="13">
        <v>50</v>
      </c>
      <c r="AQ56" s="13">
        <v>50</v>
      </c>
      <c r="AR56" s="1">
        <v>50</v>
      </c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25">
        <v>0</v>
      </c>
      <c r="BN56" s="25">
        <v>0</v>
      </c>
      <c r="BO56" s="25">
        <v>0</v>
      </c>
      <c r="BP56" s="25">
        <v>863.83399999999995</v>
      </c>
      <c r="BQ56" s="25">
        <v>0</v>
      </c>
      <c r="BR56" s="25">
        <v>0</v>
      </c>
      <c r="BS56" s="25">
        <v>0</v>
      </c>
      <c r="BT56" s="25">
        <v>0</v>
      </c>
      <c r="BU56" s="25">
        <v>0</v>
      </c>
      <c r="BV56" s="25">
        <v>0</v>
      </c>
      <c r="BW56" s="25">
        <v>0</v>
      </c>
      <c r="BX56" s="25">
        <v>0</v>
      </c>
      <c r="BY56" s="25">
        <v>0</v>
      </c>
      <c r="BZ56" s="25">
        <v>0</v>
      </c>
      <c r="CA56" s="25">
        <v>0</v>
      </c>
      <c r="CB56" s="52">
        <f t="shared" si="2"/>
        <v>863.83399999999995</v>
      </c>
      <c r="CE56" s="31" t="s">
        <v>34</v>
      </c>
      <c r="CF56" t="s">
        <v>655</v>
      </c>
      <c r="CG56" s="31" t="s">
        <v>656</v>
      </c>
      <c r="CH56" t="s">
        <v>655</v>
      </c>
      <c r="CI56" t="str">
        <f t="shared" si="1"/>
        <v>03</v>
      </c>
      <c r="CJ56" t="s">
        <v>655</v>
      </c>
      <c r="CK56" s="31" t="s">
        <v>708</v>
      </c>
    </row>
    <row r="57" spans="1:89" ht="63.75" x14ac:dyDescent="0.25">
      <c r="A57" s="6">
        <v>54</v>
      </c>
      <c r="B57" s="27" t="str">
        <f t="shared" si="0"/>
        <v>ТС-001.02.03.054</v>
      </c>
      <c r="C57" s="7" t="s">
        <v>154</v>
      </c>
      <c r="D57" s="6">
        <v>3</v>
      </c>
      <c r="E57" s="6" t="s">
        <v>30</v>
      </c>
      <c r="F57" s="6" t="s">
        <v>31</v>
      </c>
      <c r="G57" s="7" t="s">
        <v>132</v>
      </c>
      <c r="H57" s="7" t="s">
        <v>33</v>
      </c>
      <c r="I57" s="7" t="s">
        <v>34</v>
      </c>
      <c r="J57" s="6" t="s">
        <v>28</v>
      </c>
      <c r="K57" s="6" t="s">
        <v>35</v>
      </c>
      <c r="L57" s="6" t="s">
        <v>155</v>
      </c>
      <c r="M57" s="6" t="s">
        <v>155</v>
      </c>
      <c r="N57" s="8">
        <v>180</v>
      </c>
      <c r="O57" s="6" t="s">
        <v>37</v>
      </c>
      <c r="P57" s="9">
        <v>2348.1697840176525</v>
      </c>
      <c r="Q57" s="10">
        <v>2024</v>
      </c>
      <c r="R57" s="6">
        <v>2024</v>
      </c>
      <c r="S57" s="9">
        <v>1.0983030000000003</v>
      </c>
      <c r="T57" s="9">
        <v>1.0983030000000003</v>
      </c>
      <c r="U57" s="9">
        <v>191.00570999999999</v>
      </c>
      <c r="V57" s="9">
        <v>1773.62445</v>
      </c>
      <c r="W57" s="9">
        <v>764.02283999999986</v>
      </c>
      <c r="X57" s="11">
        <v>2728.6529999999998</v>
      </c>
      <c r="Y57" s="14"/>
      <c r="Z57" s="14"/>
      <c r="AA57" s="1"/>
      <c r="AB57" s="1"/>
      <c r="AC57" s="22">
        <v>0</v>
      </c>
      <c r="AD57" s="22">
        <v>180</v>
      </c>
      <c r="AE57" s="22">
        <v>0</v>
      </c>
      <c r="AF57" s="23" t="s">
        <v>634</v>
      </c>
      <c r="AG57" s="13"/>
      <c r="AH57" s="13"/>
      <c r="AI57" s="13"/>
      <c r="AJ57" s="13">
        <v>0</v>
      </c>
      <c r="AK57" s="13"/>
      <c r="AL57" s="13"/>
      <c r="AM57" s="13"/>
      <c r="AN57" t="s">
        <v>38</v>
      </c>
      <c r="AO57" s="13"/>
      <c r="AP57" s="13">
        <v>100</v>
      </c>
      <c r="AQ57" s="13">
        <v>100</v>
      </c>
      <c r="AR57" s="1">
        <v>360</v>
      </c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25">
        <v>0</v>
      </c>
      <c r="BN57" s="25">
        <v>0</v>
      </c>
      <c r="BO57" s="25">
        <v>0</v>
      </c>
      <c r="BP57" s="25">
        <v>2728.6529999999998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52">
        <f t="shared" si="2"/>
        <v>2728.6529999999998</v>
      </c>
      <c r="CE57" s="31" t="s">
        <v>34</v>
      </c>
      <c r="CF57" t="s">
        <v>655</v>
      </c>
      <c r="CG57" s="31" t="s">
        <v>656</v>
      </c>
      <c r="CH57" t="s">
        <v>655</v>
      </c>
      <c r="CI57" t="str">
        <f t="shared" si="1"/>
        <v>03</v>
      </c>
      <c r="CJ57" t="s">
        <v>655</v>
      </c>
      <c r="CK57" s="31" t="s">
        <v>709</v>
      </c>
    </row>
    <row r="58" spans="1:89" ht="114.75" x14ac:dyDescent="0.25">
      <c r="A58" s="6">
        <v>55</v>
      </c>
      <c r="B58" s="27" t="str">
        <f t="shared" si="0"/>
        <v>ТС-001.02.03.055</v>
      </c>
      <c r="C58" s="7" t="s">
        <v>156</v>
      </c>
      <c r="D58" s="6">
        <v>3</v>
      </c>
      <c r="E58" s="6" t="s">
        <v>30</v>
      </c>
      <c r="F58" s="6" t="s">
        <v>31</v>
      </c>
      <c r="G58" s="7" t="s">
        <v>55</v>
      </c>
      <c r="H58" s="7" t="s">
        <v>33</v>
      </c>
      <c r="I58" s="7" t="s">
        <v>34</v>
      </c>
      <c r="J58" s="6" t="s">
        <v>28</v>
      </c>
      <c r="K58" s="6" t="s">
        <v>35</v>
      </c>
      <c r="L58" s="6" t="s">
        <v>157</v>
      </c>
      <c r="M58" s="6" t="s">
        <v>157</v>
      </c>
      <c r="N58" s="8">
        <v>64</v>
      </c>
      <c r="O58" s="6" t="s">
        <v>58</v>
      </c>
      <c r="P58" s="9">
        <v>1873.4047252926121</v>
      </c>
      <c r="Q58" s="10">
        <v>2025</v>
      </c>
      <c r="R58" s="6">
        <v>2025</v>
      </c>
      <c r="S58" s="9">
        <v>1.1455300290000003</v>
      </c>
      <c r="T58" s="9">
        <v>1.1455300290000003</v>
      </c>
      <c r="U58" s="9">
        <v>159.54939000000002</v>
      </c>
      <c r="V58" s="9">
        <v>1481.5300500000001</v>
      </c>
      <c r="W58" s="9">
        <v>638.19755999999995</v>
      </c>
      <c r="X58" s="11">
        <v>2279.277</v>
      </c>
      <c r="Y58" s="14"/>
      <c r="Z58" s="14"/>
      <c r="AA58" s="1"/>
      <c r="AB58" s="1"/>
      <c r="AC58" s="22">
        <v>0</v>
      </c>
      <c r="AD58" s="22">
        <v>64</v>
      </c>
      <c r="AE58" s="22">
        <v>0</v>
      </c>
      <c r="AF58" s="23"/>
      <c r="AG58" s="13"/>
      <c r="AH58" s="13"/>
      <c r="AI58" s="13"/>
      <c r="AJ58" s="13"/>
      <c r="AK58" s="13"/>
      <c r="AL58" s="13"/>
      <c r="AM58" s="13"/>
      <c r="AN58" t="s">
        <v>38</v>
      </c>
      <c r="AO58" s="13"/>
      <c r="AP58" s="13">
        <v>100</v>
      </c>
      <c r="AQ58" s="13">
        <v>100</v>
      </c>
      <c r="AR58" s="1">
        <v>128</v>
      </c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25">
        <v>0</v>
      </c>
      <c r="BN58" s="25">
        <v>0</v>
      </c>
      <c r="BO58" s="25">
        <v>0</v>
      </c>
      <c r="BP58" s="25">
        <v>0</v>
      </c>
      <c r="BQ58" s="25">
        <v>2279.277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52">
        <f t="shared" si="2"/>
        <v>2279.277</v>
      </c>
      <c r="CE58" s="31" t="s">
        <v>34</v>
      </c>
      <c r="CF58" t="s">
        <v>655</v>
      </c>
      <c r="CG58" s="31" t="s">
        <v>656</v>
      </c>
      <c r="CH58" t="s">
        <v>655</v>
      </c>
      <c r="CI58" t="str">
        <f t="shared" si="1"/>
        <v>03</v>
      </c>
      <c r="CJ58" t="s">
        <v>655</v>
      </c>
      <c r="CK58" s="31" t="s">
        <v>710</v>
      </c>
    </row>
    <row r="59" spans="1:89" ht="63.75" x14ac:dyDescent="0.25">
      <c r="A59" s="6">
        <v>56</v>
      </c>
      <c r="B59" s="27" t="str">
        <f t="shared" si="0"/>
        <v>ТС-001.02.03.056</v>
      </c>
      <c r="C59" s="7" t="s">
        <v>158</v>
      </c>
      <c r="D59" s="6">
        <v>3</v>
      </c>
      <c r="E59" s="6" t="s">
        <v>30</v>
      </c>
      <c r="F59" s="6" t="s">
        <v>31</v>
      </c>
      <c r="G59" s="7" t="s">
        <v>143</v>
      </c>
      <c r="H59" s="7" t="s">
        <v>33</v>
      </c>
      <c r="I59" s="7" t="s">
        <v>34</v>
      </c>
      <c r="J59" s="6" t="s">
        <v>28</v>
      </c>
      <c r="K59" s="6" t="s">
        <v>35</v>
      </c>
      <c r="L59" s="6" t="s">
        <v>159</v>
      </c>
      <c r="M59" s="6" t="s">
        <v>159</v>
      </c>
      <c r="N59" s="8">
        <v>22</v>
      </c>
      <c r="O59" s="6" t="s">
        <v>51</v>
      </c>
      <c r="P59" s="9">
        <v>714.64293567660593</v>
      </c>
      <c r="Q59" s="10">
        <v>2025</v>
      </c>
      <c r="R59" s="6">
        <v>2025</v>
      </c>
      <c r="S59" s="9">
        <v>1.1455300290000003</v>
      </c>
      <c r="T59" s="9">
        <v>1.1455300290000003</v>
      </c>
      <c r="U59" s="9">
        <v>60.86290000000001</v>
      </c>
      <c r="V59" s="9">
        <v>565.15550000000007</v>
      </c>
      <c r="W59" s="9">
        <v>243.45159999999998</v>
      </c>
      <c r="X59" s="11">
        <v>869.47</v>
      </c>
      <c r="Y59" s="14"/>
      <c r="Z59" s="14"/>
      <c r="AA59" s="1"/>
      <c r="AB59" s="1"/>
      <c r="AC59" s="22">
        <v>0</v>
      </c>
      <c r="AD59" s="22">
        <v>22</v>
      </c>
      <c r="AE59" s="22">
        <v>0</v>
      </c>
      <c r="AF59" s="23" t="s">
        <v>634</v>
      </c>
      <c r="AG59" s="13"/>
      <c r="AH59" s="13"/>
      <c r="AI59" s="13"/>
      <c r="AJ59" s="13">
        <v>0</v>
      </c>
      <c r="AK59" s="13"/>
      <c r="AL59" s="13"/>
      <c r="AM59" s="13"/>
      <c r="AN59" t="s">
        <v>38</v>
      </c>
      <c r="AO59" s="13"/>
      <c r="AP59" s="13">
        <v>70</v>
      </c>
      <c r="AQ59" s="13">
        <v>70</v>
      </c>
      <c r="AR59" s="1">
        <v>44</v>
      </c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25">
        <v>0</v>
      </c>
      <c r="BN59" s="25">
        <v>0</v>
      </c>
      <c r="BO59" s="25">
        <v>0</v>
      </c>
      <c r="BP59" s="25">
        <v>0</v>
      </c>
      <c r="BQ59" s="25">
        <v>869.47</v>
      </c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52">
        <f t="shared" si="2"/>
        <v>869.47</v>
      </c>
      <c r="CE59" s="31" t="s">
        <v>34</v>
      </c>
      <c r="CF59" t="s">
        <v>655</v>
      </c>
      <c r="CG59" s="31" t="s">
        <v>656</v>
      </c>
      <c r="CH59" t="s">
        <v>655</v>
      </c>
      <c r="CI59" t="str">
        <f t="shared" si="1"/>
        <v>03</v>
      </c>
      <c r="CJ59" t="s">
        <v>655</v>
      </c>
      <c r="CK59" s="31" t="s">
        <v>711</v>
      </c>
    </row>
    <row r="60" spans="1:89" ht="63.75" x14ac:dyDescent="0.25">
      <c r="A60" s="6">
        <v>57</v>
      </c>
      <c r="B60" s="27" t="str">
        <f t="shared" si="0"/>
        <v>ТС-001.02.03.057</v>
      </c>
      <c r="C60" s="7" t="s">
        <v>160</v>
      </c>
      <c r="D60" s="6">
        <v>3</v>
      </c>
      <c r="E60" s="6" t="s">
        <v>30</v>
      </c>
      <c r="F60" s="6" t="s">
        <v>31</v>
      </c>
      <c r="G60" s="7" t="s">
        <v>161</v>
      </c>
      <c r="H60" s="7" t="s">
        <v>33</v>
      </c>
      <c r="I60" s="7" t="s">
        <v>34</v>
      </c>
      <c r="J60" s="6" t="s">
        <v>28</v>
      </c>
      <c r="K60" s="6" t="s">
        <v>35</v>
      </c>
      <c r="L60" s="6" t="s">
        <v>162</v>
      </c>
      <c r="M60" s="6" t="s">
        <v>162</v>
      </c>
      <c r="N60" s="8">
        <v>12</v>
      </c>
      <c r="O60" s="6" t="s">
        <v>37</v>
      </c>
      <c r="P60" s="9">
        <v>247.89472212152236</v>
      </c>
      <c r="Q60" s="10">
        <v>2025</v>
      </c>
      <c r="R60" s="6">
        <v>2025</v>
      </c>
      <c r="S60" s="9">
        <v>1.1455300290000003</v>
      </c>
      <c r="T60" s="9">
        <v>1.1455300290000003</v>
      </c>
      <c r="U60" s="9">
        <v>21.112070000000003</v>
      </c>
      <c r="V60" s="9">
        <v>196.04065</v>
      </c>
      <c r="W60" s="9">
        <v>84.448279999999997</v>
      </c>
      <c r="X60" s="11">
        <v>301.601</v>
      </c>
      <c r="Y60" s="14"/>
      <c r="Z60" s="14"/>
      <c r="AA60" s="1"/>
      <c r="AB60" s="1"/>
      <c r="AC60" s="22">
        <v>0</v>
      </c>
      <c r="AD60" s="22">
        <v>12</v>
      </c>
      <c r="AE60" s="22">
        <v>0</v>
      </c>
      <c r="AF60" s="23"/>
      <c r="AG60" s="13"/>
      <c r="AH60" s="13"/>
      <c r="AI60" s="13"/>
      <c r="AJ60" s="13"/>
      <c r="AK60" s="13"/>
      <c r="AL60" s="13"/>
      <c r="AM60" s="13"/>
      <c r="AN60" t="s">
        <v>38</v>
      </c>
      <c r="AO60" s="13"/>
      <c r="AP60" s="13">
        <v>70</v>
      </c>
      <c r="AQ60" s="13">
        <v>70</v>
      </c>
      <c r="AR60" s="1">
        <v>24</v>
      </c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25">
        <v>0</v>
      </c>
      <c r="BN60" s="25">
        <v>0</v>
      </c>
      <c r="BO60" s="25">
        <v>0</v>
      </c>
      <c r="BP60" s="25">
        <v>0</v>
      </c>
      <c r="BQ60" s="25">
        <v>301.601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52">
        <f t="shared" si="2"/>
        <v>301.601</v>
      </c>
      <c r="CE60" s="31" t="s">
        <v>34</v>
      </c>
      <c r="CF60" t="s">
        <v>655</v>
      </c>
      <c r="CG60" s="31" t="s">
        <v>656</v>
      </c>
      <c r="CH60" t="s">
        <v>655</v>
      </c>
      <c r="CI60" t="str">
        <f t="shared" si="1"/>
        <v>03</v>
      </c>
      <c r="CJ60" t="s">
        <v>655</v>
      </c>
      <c r="CK60" s="31" t="s">
        <v>712</v>
      </c>
    </row>
    <row r="61" spans="1:89" ht="63.75" x14ac:dyDescent="0.25">
      <c r="A61" s="6">
        <v>58</v>
      </c>
      <c r="B61" s="27" t="str">
        <f t="shared" si="0"/>
        <v>ТС-001.02.03.058</v>
      </c>
      <c r="C61" s="7" t="s">
        <v>163</v>
      </c>
      <c r="D61" s="6">
        <v>3</v>
      </c>
      <c r="E61" s="6" t="s">
        <v>30</v>
      </c>
      <c r="F61" s="6" t="s">
        <v>31</v>
      </c>
      <c r="G61" s="7" t="s">
        <v>164</v>
      </c>
      <c r="H61" s="7" t="s">
        <v>33</v>
      </c>
      <c r="I61" s="7" t="s">
        <v>34</v>
      </c>
      <c r="J61" s="6" t="s">
        <v>28</v>
      </c>
      <c r="K61" s="6" t="s">
        <v>35</v>
      </c>
      <c r="L61" s="6" t="s">
        <v>165</v>
      </c>
      <c r="M61" s="6" t="s">
        <v>165</v>
      </c>
      <c r="N61" s="8">
        <v>263</v>
      </c>
      <c r="O61" s="6" t="s">
        <v>166</v>
      </c>
      <c r="P61" s="9">
        <v>6431.1831249265197</v>
      </c>
      <c r="Q61" s="10">
        <v>2025</v>
      </c>
      <c r="R61" s="6">
        <v>2025</v>
      </c>
      <c r="S61" s="9">
        <v>1.1455300290000003</v>
      </c>
      <c r="T61" s="9">
        <v>1.1455300290000003</v>
      </c>
      <c r="U61" s="9">
        <v>547.71472000000006</v>
      </c>
      <c r="V61" s="9">
        <v>5085.9224000000004</v>
      </c>
      <c r="W61" s="9">
        <v>2190.8588799999998</v>
      </c>
      <c r="X61" s="11">
        <v>7824.4960000000001</v>
      </c>
      <c r="Y61" s="14"/>
      <c r="Z61" s="14"/>
      <c r="AA61" s="1"/>
      <c r="AB61" s="1"/>
      <c r="AC61" s="22">
        <v>0</v>
      </c>
      <c r="AD61" s="22">
        <v>263</v>
      </c>
      <c r="AE61" s="22">
        <v>0</v>
      </c>
      <c r="AF61" s="23" t="s">
        <v>634</v>
      </c>
      <c r="AG61" s="13"/>
      <c r="AH61" s="13"/>
      <c r="AI61" s="13"/>
      <c r="AJ61" s="13">
        <v>0</v>
      </c>
      <c r="AK61" s="13"/>
      <c r="AL61" s="13"/>
      <c r="AM61" s="13"/>
      <c r="AN61" t="s">
        <v>38</v>
      </c>
      <c r="AO61" s="13"/>
      <c r="AP61" s="13">
        <v>150</v>
      </c>
      <c r="AQ61" s="13">
        <v>150</v>
      </c>
      <c r="AR61" s="1">
        <v>526</v>
      </c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25">
        <v>0</v>
      </c>
      <c r="BN61" s="25">
        <v>0</v>
      </c>
      <c r="BO61" s="25">
        <v>0</v>
      </c>
      <c r="BP61" s="25">
        <v>0</v>
      </c>
      <c r="BQ61" s="25">
        <v>7824.4960000000001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52">
        <f t="shared" si="2"/>
        <v>7824.4960000000001</v>
      </c>
      <c r="CE61" s="31" t="s">
        <v>34</v>
      </c>
      <c r="CF61" t="s">
        <v>655</v>
      </c>
      <c r="CG61" s="31" t="s">
        <v>656</v>
      </c>
      <c r="CH61" t="s">
        <v>655</v>
      </c>
      <c r="CI61" t="str">
        <f t="shared" si="1"/>
        <v>03</v>
      </c>
      <c r="CJ61" t="s">
        <v>655</v>
      </c>
      <c r="CK61" s="31" t="s">
        <v>713</v>
      </c>
    </row>
    <row r="62" spans="1:89" ht="63.75" x14ac:dyDescent="0.25">
      <c r="A62" s="6">
        <v>59</v>
      </c>
      <c r="B62" s="27" t="str">
        <f t="shared" si="0"/>
        <v>ТС-001.02.03.059</v>
      </c>
      <c r="C62" s="7" t="s">
        <v>167</v>
      </c>
      <c r="D62" s="6">
        <v>3</v>
      </c>
      <c r="E62" s="6" t="s">
        <v>30</v>
      </c>
      <c r="F62" s="6" t="s">
        <v>31</v>
      </c>
      <c r="G62" s="7" t="s">
        <v>32</v>
      </c>
      <c r="H62" s="7" t="s">
        <v>33</v>
      </c>
      <c r="I62" s="7" t="s">
        <v>34</v>
      </c>
      <c r="J62" s="6" t="s">
        <v>28</v>
      </c>
      <c r="K62" s="6" t="s">
        <v>35</v>
      </c>
      <c r="L62" s="6" t="s">
        <v>36</v>
      </c>
      <c r="M62" s="6" t="s">
        <v>36</v>
      </c>
      <c r="N62" s="8">
        <v>216</v>
      </c>
      <c r="O62" s="6" t="s">
        <v>37</v>
      </c>
      <c r="P62" s="9">
        <v>10511.088202943429</v>
      </c>
      <c r="Q62" s="10">
        <v>2026</v>
      </c>
      <c r="R62" s="6">
        <v>2026</v>
      </c>
      <c r="S62" s="9">
        <v>1.1936422902180004</v>
      </c>
      <c r="T62" s="9">
        <v>1.1936422902180004</v>
      </c>
      <c r="U62" s="9">
        <v>933.67456000000016</v>
      </c>
      <c r="V62" s="9">
        <v>8669.8352000000014</v>
      </c>
      <c r="W62" s="9">
        <v>3734.6982399999997</v>
      </c>
      <c r="X62" s="11">
        <v>13338.208000000001</v>
      </c>
      <c r="Y62" s="14"/>
      <c r="Z62" s="14"/>
      <c r="AA62" s="1"/>
      <c r="AB62" s="1"/>
      <c r="AC62" s="22">
        <v>0</v>
      </c>
      <c r="AD62" s="22">
        <v>216</v>
      </c>
      <c r="AE62" s="22">
        <v>0</v>
      </c>
      <c r="AF62" s="23"/>
      <c r="AG62" s="13"/>
      <c r="AH62" s="13"/>
      <c r="AI62" s="13"/>
      <c r="AJ62" s="13"/>
      <c r="AK62" s="13"/>
      <c r="AL62" s="13"/>
      <c r="AM62" s="13"/>
      <c r="AN62" t="s">
        <v>38</v>
      </c>
      <c r="AO62" s="13"/>
      <c r="AP62" s="13">
        <v>200</v>
      </c>
      <c r="AQ62" s="13">
        <v>200</v>
      </c>
      <c r="AR62" s="1">
        <v>432</v>
      </c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13338.208000000001</v>
      </c>
      <c r="BS62" s="25">
        <v>0</v>
      </c>
      <c r="BT62" s="25">
        <v>0</v>
      </c>
      <c r="BU62" s="2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52">
        <f t="shared" si="2"/>
        <v>13338.208000000001</v>
      </c>
      <c r="CE62" s="31" t="s">
        <v>34</v>
      </c>
      <c r="CF62" t="s">
        <v>655</v>
      </c>
      <c r="CG62" s="31" t="s">
        <v>656</v>
      </c>
      <c r="CH62" t="s">
        <v>655</v>
      </c>
      <c r="CI62" t="str">
        <f t="shared" si="1"/>
        <v>03</v>
      </c>
      <c r="CJ62" t="s">
        <v>655</v>
      </c>
      <c r="CK62" s="31" t="s">
        <v>714</v>
      </c>
    </row>
    <row r="63" spans="1:89" ht="114.75" x14ac:dyDescent="0.25">
      <c r="A63" s="6">
        <v>60</v>
      </c>
      <c r="B63" s="27" t="str">
        <f t="shared" si="0"/>
        <v>ТС-001.02.03.060</v>
      </c>
      <c r="C63" s="7" t="s">
        <v>168</v>
      </c>
      <c r="D63" s="6">
        <v>3</v>
      </c>
      <c r="E63" s="6" t="s">
        <v>30</v>
      </c>
      <c r="F63" s="6" t="s">
        <v>31</v>
      </c>
      <c r="G63" s="7" t="s">
        <v>55</v>
      </c>
      <c r="H63" s="7" t="s">
        <v>33</v>
      </c>
      <c r="I63" s="7" t="s">
        <v>34</v>
      </c>
      <c r="J63" s="6" t="s">
        <v>28</v>
      </c>
      <c r="K63" s="6" t="s">
        <v>35</v>
      </c>
      <c r="L63" s="6" t="s">
        <v>169</v>
      </c>
      <c r="M63" s="6" t="s">
        <v>169</v>
      </c>
      <c r="N63" s="8">
        <v>104.4</v>
      </c>
      <c r="O63" s="6" t="s">
        <v>58</v>
      </c>
      <c r="P63" s="9">
        <v>2665.849084772326</v>
      </c>
      <c r="Q63" s="10">
        <v>2027</v>
      </c>
      <c r="R63" s="6">
        <v>2027</v>
      </c>
      <c r="S63" s="9">
        <v>1.2425816241169383</v>
      </c>
      <c r="T63" s="9">
        <v>1.2425816241169383</v>
      </c>
      <c r="U63" s="9">
        <v>246.74657000000002</v>
      </c>
      <c r="V63" s="9">
        <v>2291.2181500000002</v>
      </c>
      <c r="W63" s="9">
        <v>986.98627999999985</v>
      </c>
      <c r="X63" s="11">
        <v>3524.951</v>
      </c>
      <c r="Y63" s="14"/>
      <c r="Z63" s="14"/>
      <c r="AA63" s="1"/>
      <c r="AB63" s="1"/>
      <c r="AC63" s="22">
        <v>0</v>
      </c>
      <c r="AD63" s="22">
        <v>104.4</v>
      </c>
      <c r="AE63" s="22">
        <v>0</v>
      </c>
      <c r="AF63" s="23" t="s">
        <v>634</v>
      </c>
      <c r="AG63" s="13"/>
      <c r="AH63" s="13"/>
      <c r="AI63" s="13"/>
      <c r="AJ63" s="13">
        <v>0</v>
      </c>
      <c r="AK63" s="13"/>
      <c r="AL63" s="13"/>
      <c r="AM63" s="13"/>
      <c r="AN63" t="s">
        <v>38</v>
      </c>
      <c r="AO63" s="13"/>
      <c r="AP63" s="13">
        <v>100</v>
      </c>
      <c r="AQ63" s="13">
        <v>100</v>
      </c>
      <c r="AR63" s="1">
        <v>208.8</v>
      </c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3524.951</v>
      </c>
      <c r="BT63" s="25">
        <v>0</v>
      </c>
      <c r="BU63" s="25">
        <v>0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52">
        <f t="shared" si="2"/>
        <v>3524.951</v>
      </c>
      <c r="CE63" s="31" t="s">
        <v>34</v>
      </c>
      <c r="CF63" t="s">
        <v>655</v>
      </c>
      <c r="CG63" s="31" t="s">
        <v>656</v>
      </c>
      <c r="CH63" t="s">
        <v>655</v>
      </c>
      <c r="CI63" t="str">
        <f t="shared" si="1"/>
        <v>03</v>
      </c>
      <c r="CJ63" t="s">
        <v>655</v>
      </c>
      <c r="CK63" s="31" t="s">
        <v>715</v>
      </c>
    </row>
    <row r="64" spans="1:89" ht="63.75" x14ac:dyDescent="0.25">
      <c r="A64" s="6">
        <v>61</v>
      </c>
      <c r="B64" s="27" t="str">
        <f t="shared" si="0"/>
        <v>ТС-001.02.03.061</v>
      </c>
      <c r="C64" s="7" t="s">
        <v>170</v>
      </c>
      <c r="D64" s="6">
        <v>3</v>
      </c>
      <c r="E64" s="6" t="s">
        <v>30</v>
      </c>
      <c r="F64" s="6" t="s">
        <v>31</v>
      </c>
      <c r="G64" s="7" t="s">
        <v>143</v>
      </c>
      <c r="H64" s="7" t="s">
        <v>33</v>
      </c>
      <c r="I64" s="7" t="s">
        <v>34</v>
      </c>
      <c r="J64" s="6" t="s">
        <v>28</v>
      </c>
      <c r="K64" s="6" t="s">
        <v>35</v>
      </c>
      <c r="L64" s="6" t="s">
        <v>171</v>
      </c>
      <c r="M64" s="6" t="s">
        <v>171</v>
      </c>
      <c r="N64" s="8">
        <v>6</v>
      </c>
      <c r="O64" s="6" t="s">
        <v>51</v>
      </c>
      <c r="P64" s="9">
        <v>235.89197520204419</v>
      </c>
      <c r="Q64" s="10">
        <v>2027</v>
      </c>
      <c r="R64" s="6">
        <v>2027</v>
      </c>
      <c r="S64" s="9">
        <v>1.2425816241169383</v>
      </c>
      <c r="T64" s="9">
        <v>1.2425816241169383</v>
      </c>
      <c r="U64" s="9">
        <v>21.833770000000001</v>
      </c>
      <c r="V64" s="9">
        <v>202.74215000000001</v>
      </c>
      <c r="W64" s="9">
        <v>87.335079999999991</v>
      </c>
      <c r="X64" s="11">
        <v>311.911</v>
      </c>
      <c r="Y64" s="14"/>
      <c r="Z64" s="14"/>
      <c r="AA64" s="1"/>
      <c r="AB64" s="1"/>
      <c r="AC64" s="22">
        <v>0</v>
      </c>
      <c r="AD64" s="22">
        <v>6</v>
      </c>
      <c r="AE64" s="22">
        <v>0</v>
      </c>
      <c r="AF64" s="23" t="s">
        <v>634</v>
      </c>
      <c r="AG64" s="13"/>
      <c r="AH64" s="13"/>
      <c r="AI64" s="13"/>
      <c r="AJ64" s="13">
        <v>195960</v>
      </c>
      <c r="AK64" s="13"/>
      <c r="AL64" s="13"/>
      <c r="AM64" s="13"/>
      <c r="AN64" t="s">
        <v>38</v>
      </c>
      <c r="AO64" s="13"/>
      <c r="AP64" s="13">
        <v>80</v>
      </c>
      <c r="AQ64" s="13">
        <v>80</v>
      </c>
      <c r="AR64" s="1">
        <v>12</v>
      </c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311.911</v>
      </c>
      <c r="BT64" s="25">
        <v>0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52">
        <f t="shared" si="2"/>
        <v>311.911</v>
      </c>
      <c r="CE64" s="31" t="s">
        <v>34</v>
      </c>
      <c r="CF64" t="s">
        <v>655</v>
      </c>
      <c r="CG64" s="31" t="s">
        <v>656</v>
      </c>
      <c r="CH64" t="s">
        <v>655</v>
      </c>
      <c r="CI64" t="str">
        <f t="shared" si="1"/>
        <v>03</v>
      </c>
      <c r="CJ64" t="s">
        <v>655</v>
      </c>
      <c r="CK64" s="31" t="s">
        <v>716</v>
      </c>
    </row>
    <row r="65" spans="1:89" ht="63.75" x14ac:dyDescent="0.25">
      <c r="A65" s="6">
        <v>62</v>
      </c>
      <c r="B65" s="27" t="str">
        <f t="shared" si="0"/>
        <v>ТС-001.02.03.062</v>
      </c>
      <c r="C65" s="7" t="s">
        <v>172</v>
      </c>
      <c r="D65" s="6">
        <v>3</v>
      </c>
      <c r="E65" s="6" t="s">
        <v>30</v>
      </c>
      <c r="F65" s="6" t="s">
        <v>31</v>
      </c>
      <c r="G65" s="7" t="s">
        <v>164</v>
      </c>
      <c r="H65" s="7" t="s">
        <v>33</v>
      </c>
      <c r="I65" s="7" t="s">
        <v>34</v>
      </c>
      <c r="J65" s="6" t="s">
        <v>28</v>
      </c>
      <c r="K65" s="6" t="s">
        <v>35</v>
      </c>
      <c r="L65" s="6" t="s">
        <v>173</v>
      </c>
      <c r="M65" s="6" t="s">
        <v>173</v>
      </c>
      <c r="N65" s="8">
        <v>120.5</v>
      </c>
      <c r="O65" s="6" t="s">
        <v>166</v>
      </c>
      <c r="P65" s="9">
        <v>2927.6572546780635</v>
      </c>
      <c r="Q65" s="10">
        <v>2027</v>
      </c>
      <c r="R65" s="6">
        <v>2027</v>
      </c>
      <c r="S65" s="9">
        <v>1.2425816241169383</v>
      </c>
      <c r="T65" s="9">
        <v>1.2425816241169383</v>
      </c>
      <c r="U65" s="9">
        <v>270.97910000000002</v>
      </c>
      <c r="V65" s="9">
        <v>2516.2345</v>
      </c>
      <c r="W65" s="9">
        <v>1083.9163999999998</v>
      </c>
      <c r="X65" s="11">
        <v>3871.13</v>
      </c>
      <c r="Y65" s="14"/>
      <c r="Z65" s="14"/>
      <c r="AA65" s="1"/>
      <c r="AB65" s="1"/>
      <c r="AC65" s="22">
        <v>0</v>
      </c>
      <c r="AD65" s="22">
        <v>120.5</v>
      </c>
      <c r="AE65" s="22">
        <v>0</v>
      </c>
      <c r="AF65" s="23" t="s">
        <v>634</v>
      </c>
      <c r="AG65" s="13"/>
      <c r="AH65" s="13"/>
      <c r="AI65" s="13"/>
      <c r="AJ65" s="13">
        <v>0</v>
      </c>
      <c r="AK65" s="13"/>
      <c r="AL65" s="13"/>
      <c r="AM65" s="13"/>
      <c r="AN65" t="s">
        <v>38</v>
      </c>
      <c r="AO65" s="13"/>
      <c r="AP65" s="13">
        <v>100</v>
      </c>
      <c r="AQ65" s="13">
        <v>100</v>
      </c>
      <c r="AR65" s="1">
        <v>241</v>
      </c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3871.13</v>
      </c>
      <c r="BT65" s="25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52">
        <f t="shared" si="2"/>
        <v>3871.13</v>
      </c>
      <c r="CE65" s="31" t="s">
        <v>34</v>
      </c>
      <c r="CF65" t="s">
        <v>655</v>
      </c>
      <c r="CG65" s="31" t="s">
        <v>656</v>
      </c>
      <c r="CH65" t="s">
        <v>655</v>
      </c>
      <c r="CI65" t="str">
        <f t="shared" si="1"/>
        <v>03</v>
      </c>
      <c r="CJ65" t="s">
        <v>655</v>
      </c>
      <c r="CK65" s="31" t="s">
        <v>717</v>
      </c>
    </row>
    <row r="66" spans="1:89" ht="63.75" x14ac:dyDescent="0.25">
      <c r="A66" s="6">
        <v>63</v>
      </c>
      <c r="B66" s="27" t="str">
        <f t="shared" si="0"/>
        <v>ТС-001.02.03.063</v>
      </c>
      <c r="C66" s="7" t="s">
        <v>174</v>
      </c>
      <c r="D66" s="6">
        <v>3</v>
      </c>
      <c r="E66" s="6" t="s">
        <v>30</v>
      </c>
      <c r="F66" s="6" t="s">
        <v>31</v>
      </c>
      <c r="G66" s="7" t="s">
        <v>175</v>
      </c>
      <c r="H66" s="7" t="s">
        <v>33</v>
      </c>
      <c r="I66" s="7" t="s">
        <v>34</v>
      </c>
      <c r="J66" s="6" t="s">
        <v>28</v>
      </c>
      <c r="K66" s="6" t="s">
        <v>35</v>
      </c>
      <c r="L66" s="6" t="s">
        <v>176</v>
      </c>
      <c r="M66" s="6" t="s">
        <v>176</v>
      </c>
      <c r="N66" s="8">
        <v>37</v>
      </c>
      <c r="O66" s="6" t="s">
        <v>58</v>
      </c>
      <c r="P66" s="9">
        <v>985.73881632331154</v>
      </c>
      <c r="Q66" s="10">
        <v>2027</v>
      </c>
      <c r="R66" s="6">
        <v>2027</v>
      </c>
      <c r="S66" s="9">
        <v>1.2425816241169383</v>
      </c>
      <c r="T66" s="9">
        <v>1.2425816241169383</v>
      </c>
      <c r="U66" s="9">
        <v>91.238350000000011</v>
      </c>
      <c r="V66" s="9">
        <v>847.21325000000002</v>
      </c>
      <c r="W66" s="9">
        <v>364.95339999999993</v>
      </c>
      <c r="X66" s="11">
        <v>1303.405</v>
      </c>
      <c r="Y66" s="14"/>
      <c r="Z66" s="14"/>
      <c r="AA66" s="1"/>
      <c r="AB66" s="1"/>
      <c r="AC66" s="22">
        <v>0</v>
      </c>
      <c r="AD66" s="22">
        <v>37</v>
      </c>
      <c r="AE66" s="22">
        <v>0</v>
      </c>
      <c r="AF66" s="23"/>
      <c r="AG66" s="13"/>
      <c r="AH66" s="13"/>
      <c r="AI66" s="13"/>
      <c r="AJ66" s="13"/>
      <c r="AK66" s="13"/>
      <c r="AL66" s="13"/>
      <c r="AM66" s="13"/>
      <c r="AN66" t="s">
        <v>38</v>
      </c>
      <c r="AO66" s="13"/>
      <c r="AP66" s="13">
        <v>70</v>
      </c>
      <c r="AQ66" s="13">
        <v>70</v>
      </c>
      <c r="AR66" s="1">
        <v>74</v>
      </c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1303.405</v>
      </c>
      <c r="BT66" s="25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52">
        <f t="shared" si="2"/>
        <v>1303.405</v>
      </c>
      <c r="CE66" s="31" t="s">
        <v>34</v>
      </c>
      <c r="CF66" t="s">
        <v>655</v>
      </c>
      <c r="CG66" s="31" t="s">
        <v>656</v>
      </c>
      <c r="CH66" t="s">
        <v>655</v>
      </c>
      <c r="CI66" t="str">
        <f t="shared" si="1"/>
        <v>03</v>
      </c>
      <c r="CJ66" t="s">
        <v>655</v>
      </c>
      <c r="CK66" s="31" t="s">
        <v>718</v>
      </c>
    </row>
    <row r="67" spans="1:89" ht="76.5" x14ac:dyDescent="0.25">
      <c r="A67" s="6">
        <v>64</v>
      </c>
      <c r="B67" s="27" t="str">
        <f t="shared" si="0"/>
        <v>ТС-001.02.03.064</v>
      </c>
      <c r="C67" s="7" t="s">
        <v>177</v>
      </c>
      <c r="D67" s="6">
        <v>3</v>
      </c>
      <c r="E67" s="6" t="s">
        <v>30</v>
      </c>
      <c r="F67" s="6" t="s">
        <v>31</v>
      </c>
      <c r="G67" s="7" t="s">
        <v>178</v>
      </c>
      <c r="H67" s="7" t="s">
        <v>33</v>
      </c>
      <c r="I67" s="7" t="s">
        <v>34</v>
      </c>
      <c r="J67" s="6" t="s">
        <v>28</v>
      </c>
      <c r="K67" s="6" t="s">
        <v>35</v>
      </c>
      <c r="L67" s="6" t="s">
        <v>179</v>
      </c>
      <c r="M67" s="6" t="s">
        <v>179</v>
      </c>
      <c r="N67" s="8">
        <v>47.7</v>
      </c>
      <c r="O67" s="6" t="s">
        <v>58</v>
      </c>
      <c r="P67" s="9">
        <v>1131.0254515498316</v>
      </c>
      <c r="Q67" s="10">
        <v>2027</v>
      </c>
      <c r="R67" s="6">
        <v>2027</v>
      </c>
      <c r="S67" s="9">
        <v>1.2425816241169383</v>
      </c>
      <c r="T67" s="9">
        <v>1.2425816241169383</v>
      </c>
      <c r="U67" s="9">
        <v>104.68584000000001</v>
      </c>
      <c r="V67" s="9">
        <v>972.08280000000002</v>
      </c>
      <c r="W67" s="9">
        <v>418.74335999999994</v>
      </c>
      <c r="X67" s="11">
        <v>1495.5119999999999</v>
      </c>
      <c r="Y67" s="14"/>
      <c r="Z67" s="14"/>
      <c r="AA67" s="1"/>
      <c r="AB67" s="1"/>
      <c r="AC67" s="22">
        <v>0</v>
      </c>
      <c r="AD67" s="22">
        <v>47.7</v>
      </c>
      <c r="AE67" s="22">
        <v>0</v>
      </c>
      <c r="AF67" s="23" t="s">
        <v>634</v>
      </c>
      <c r="AG67" s="13"/>
      <c r="AH67" s="13"/>
      <c r="AI67" s="13"/>
      <c r="AJ67" s="13">
        <v>0</v>
      </c>
      <c r="AK67" s="13"/>
      <c r="AL67" s="13"/>
      <c r="AM67" s="13"/>
      <c r="AN67" t="s">
        <v>38</v>
      </c>
      <c r="AO67" s="13"/>
      <c r="AP67" s="13">
        <v>70</v>
      </c>
      <c r="AQ67" s="13">
        <v>70</v>
      </c>
      <c r="AR67" s="1">
        <v>95.4</v>
      </c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1495.5119999999999</v>
      </c>
      <c r="BT67" s="25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52">
        <f t="shared" si="2"/>
        <v>1495.5119999999999</v>
      </c>
      <c r="CE67" s="31" t="s">
        <v>34</v>
      </c>
      <c r="CF67" t="s">
        <v>655</v>
      </c>
      <c r="CG67" s="31" t="s">
        <v>656</v>
      </c>
      <c r="CH67" t="s">
        <v>655</v>
      </c>
      <c r="CI67" t="str">
        <f t="shared" si="1"/>
        <v>03</v>
      </c>
      <c r="CJ67" t="s">
        <v>655</v>
      </c>
      <c r="CK67" s="31" t="s">
        <v>719</v>
      </c>
    </row>
    <row r="68" spans="1:89" ht="63.75" x14ac:dyDescent="0.25">
      <c r="A68" s="6">
        <v>65</v>
      </c>
      <c r="B68" s="27" t="str">
        <f t="shared" ref="B68:B131" si="3">CONCATENATE("ТС-",CE68,CF68,CG68,CH68,CI68,CJ68,CK68)</f>
        <v>ТС-001.02.03.065</v>
      </c>
      <c r="C68" s="7" t="s">
        <v>180</v>
      </c>
      <c r="D68" s="6">
        <v>3</v>
      </c>
      <c r="E68" s="6" t="s">
        <v>30</v>
      </c>
      <c r="F68" s="6" t="s">
        <v>31</v>
      </c>
      <c r="G68" s="7" t="s">
        <v>132</v>
      </c>
      <c r="H68" s="7" t="s">
        <v>33</v>
      </c>
      <c r="I68" s="7" t="s">
        <v>34</v>
      </c>
      <c r="J68" s="6" t="s">
        <v>28</v>
      </c>
      <c r="K68" s="6" t="s">
        <v>35</v>
      </c>
      <c r="L68" s="6" t="s">
        <v>181</v>
      </c>
      <c r="M68" s="6" t="s">
        <v>181</v>
      </c>
      <c r="N68" s="8">
        <v>45</v>
      </c>
      <c r="O68" s="6" t="s">
        <v>58</v>
      </c>
      <c r="P68" s="9">
        <v>978.61390473513916</v>
      </c>
      <c r="Q68" s="10">
        <v>2027</v>
      </c>
      <c r="R68" s="6">
        <v>2027</v>
      </c>
      <c r="S68" s="9">
        <v>1.2425816241169383</v>
      </c>
      <c r="T68" s="9">
        <v>1.2425816241169383</v>
      </c>
      <c r="U68" s="9">
        <v>90.578879999999998</v>
      </c>
      <c r="V68" s="9">
        <v>841.08960000000002</v>
      </c>
      <c r="W68" s="9">
        <v>362.31551999999994</v>
      </c>
      <c r="X68" s="11">
        <v>1293.9839999999999</v>
      </c>
      <c r="Y68" s="14"/>
      <c r="Z68" s="14"/>
      <c r="AA68" s="1"/>
      <c r="AB68" s="1"/>
      <c r="AC68" s="22">
        <v>0</v>
      </c>
      <c r="AD68" s="22">
        <v>45</v>
      </c>
      <c r="AE68" s="22">
        <v>0</v>
      </c>
      <c r="AF68" s="23"/>
      <c r="AG68" s="13"/>
      <c r="AH68" s="13"/>
      <c r="AI68" s="13"/>
      <c r="AJ68" s="13"/>
      <c r="AK68" s="13"/>
      <c r="AL68" s="13"/>
      <c r="AM68" s="13"/>
      <c r="AN68" t="s">
        <v>38</v>
      </c>
      <c r="AO68" s="13"/>
      <c r="AP68" s="13">
        <v>50</v>
      </c>
      <c r="AQ68" s="13">
        <v>50</v>
      </c>
      <c r="AR68" s="1">
        <v>90</v>
      </c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1293.9839999999999</v>
      </c>
      <c r="BT68" s="25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52">
        <f t="shared" si="2"/>
        <v>1293.9839999999999</v>
      </c>
      <c r="CE68" s="31" t="s">
        <v>34</v>
      </c>
      <c r="CF68" t="s">
        <v>655</v>
      </c>
      <c r="CG68" s="31" t="s">
        <v>656</v>
      </c>
      <c r="CH68" t="s">
        <v>655</v>
      </c>
      <c r="CI68" t="str">
        <f t="shared" ref="CI68:CI131" si="4">CONCATENATE("0",D68)</f>
        <v>03</v>
      </c>
      <c r="CJ68" t="s">
        <v>655</v>
      </c>
      <c r="CK68" s="31" t="s">
        <v>720</v>
      </c>
    </row>
    <row r="69" spans="1:89" ht="114.75" x14ac:dyDescent="0.25">
      <c r="A69" s="6">
        <v>66</v>
      </c>
      <c r="B69" s="27" t="str">
        <f t="shared" si="3"/>
        <v>ТС-001.02.03.066</v>
      </c>
      <c r="C69" s="7" t="s">
        <v>182</v>
      </c>
      <c r="D69" s="6">
        <v>3</v>
      </c>
      <c r="E69" s="6" t="s">
        <v>30</v>
      </c>
      <c r="F69" s="6" t="s">
        <v>31</v>
      </c>
      <c r="G69" s="7" t="s">
        <v>55</v>
      </c>
      <c r="H69" s="7" t="s">
        <v>33</v>
      </c>
      <c r="I69" s="7" t="s">
        <v>34</v>
      </c>
      <c r="J69" s="6" t="s">
        <v>28</v>
      </c>
      <c r="K69" s="6" t="s">
        <v>35</v>
      </c>
      <c r="L69" s="6" t="s">
        <v>183</v>
      </c>
      <c r="M69" s="6" t="s">
        <v>183</v>
      </c>
      <c r="N69" s="8">
        <v>75</v>
      </c>
      <c r="O69" s="6" t="s">
        <v>51</v>
      </c>
      <c r="P69" s="9">
        <v>1701.5255640733762</v>
      </c>
      <c r="Q69" s="10">
        <v>2028</v>
      </c>
      <c r="R69" s="6">
        <v>2028</v>
      </c>
      <c r="S69" s="9">
        <v>1.2922848890816159</v>
      </c>
      <c r="T69" s="9">
        <v>1.2922848890816159</v>
      </c>
      <c r="U69" s="9">
        <v>163.94749000000002</v>
      </c>
      <c r="V69" s="9">
        <v>1522.3695500000001</v>
      </c>
      <c r="W69" s="9">
        <v>655.78995999999995</v>
      </c>
      <c r="X69" s="11">
        <v>2342.107</v>
      </c>
      <c r="Y69" s="14"/>
      <c r="Z69" s="14"/>
      <c r="AA69" s="1"/>
      <c r="AB69" s="1"/>
      <c r="AC69" s="22">
        <v>0</v>
      </c>
      <c r="AD69" s="22">
        <v>75</v>
      </c>
      <c r="AE69" s="22">
        <v>0</v>
      </c>
      <c r="AF69" s="23" t="s">
        <v>634</v>
      </c>
      <c r="AG69" s="13"/>
      <c r="AH69" s="13"/>
      <c r="AI69" s="13"/>
      <c r="AJ69" s="13">
        <v>0</v>
      </c>
      <c r="AK69" s="13"/>
      <c r="AL69" s="13"/>
      <c r="AM69" s="13"/>
      <c r="AN69" t="s">
        <v>38</v>
      </c>
      <c r="AO69" s="13"/>
      <c r="AP69" s="13">
        <v>70</v>
      </c>
      <c r="AQ69" s="13">
        <v>70</v>
      </c>
      <c r="AR69" s="1">
        <v>150</v>
      </c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2342.107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52">
        <f t="shared" ref="CB69:CB132" si="5">SUM(BN69:CA69)</f>
        <v>2342.107</v>
      </c>
      <c r="CE69" s="31" t="s">
        <v>34</v>
      </c>
      <c r="CF69" t="s">
        <v>655</v>
      </c>
      <c r="CG69" s="31" t="s">
        <v>656</v>
      </c>
      <c r="CH69" t="s">
        <v>655</v>
      </c>
      <c r="CI69" t="str">
        <f t="shared" si="4"/>
        <v>03</v>
      </c>
      <c r="CJ69" t="s">
        <v>655</v>
      </c>
      <c r="CK69" s="31" t="s">
        <v>721</v>
      </c>
    </row>
    <row r="70" spans="1:89" ht="114.75" x14ac:dyDescent="0.25">
      <c r="A70" s="6">
        <v>67</v>
      </c>
      <c r="B70" s="27" t="str">
        <f t="shared" si="3"/>
        <v>ТС-001.02.03.067</v>
      </c>
      <c r="C70" s="7" t="s">
        <v>184</v>
      </c>
      <c r="D70" s="6">
        <v>3</v>
      </c>
      <c r="E70" s="6" t="s">
        <v>30</v>
      </c>
      <c r="F70" s="6" t="s">
        <v>31</v>
      </c>
      <c r="G70" s="7" t="s">
        <v>55</v>
      </c>
      <c r="H70" s="7" t="s">
        <v>33</v>
      </c>
      <c r="I70" s="7" t="s">
        <v>34</v>
      </c>
      <c r="J70" s="6" t="s">
        <v>28</v>
      </c>
      <c r="K70" s="6" t="s">
        <v>35</v>
      </c>
      <c r="L70" s="6" t="s">
        <v>185</v>
      </c>
      <c r="M70" s="6" t="s">
        <v>185</v>
      </c>
      <c r="N70" s="8">
        <v>14</v>
      </c>
      <c r="O70" s="6" t="s">
        <v>51</v>
      </c>
      <c r="P70" s="9">
        <v>941.26607582609336</v>
      </c>
      <c r="Q70" s="10">
        <v>2028</v>
      </c>
      <c r="R70" s="6">
        <v>2028</v>
      </c>
      <c r="S70" s="9">
        <v>1.2922848890816159</v>
      </c>
      <c r="T70" s="9">
        <v>1.2922848890816159</v>
      </c>
      <c r="U70" s="9">
        <v>90.694029999999998</v>
      </c>
      <c r="V70" s="9">
        <v>842.15884999999992</v>
      </c>
      <c r="W70" s="9">
        <v>362.77611999999993</v>
      </c>
      <c r="X70" s="11">
        <v>1295.6289999999999</v>
      </c>
      <c r="Y70" s="14"/>
      <c r="Z70" s="14"/>
      <c r="AA70" s="1"/>
      <c r="AB70" s="1"/>
      <c r="AC70" s="22">
        <v>0</v>
      </c>
      <c r="AD70" s="22">
        <v>14</v>
      </c>
      <c r="AE70" s="22">
        <v>0</v>
      </c>
      <c r="AF70" s="23"/>
      <c r="AG70" s="13"/>
      <c r="AH70" s="13"/>
      <c r="AI70" s="13"/>
      <c r="AJ70" s="13"/>
      <c r="AK70" s="13"/>
      <c r="AL70" s="13"/>
      <c r="AM70" s="13"/>
      <c r="AN70" t="s">
        <v>38</v>
      </c>
      <c r="AO70" s="13"/>
      <c r="AP70" s="13">
        <v>80</v>
      </c>
      <c r="AQ70" s="13">
        <v>80</v>
      </c>
      <c r="AR70" s="1">
        <v>28</v>
      </c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5">
        <v>1295.6289999999999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52">
        <f t="shared" si="5"/>
        <v>1295.6289999999999</v>
      </c>
      <c r="CE70" s="31" t="s">
        <v>34</v>
      </c>
      <c r="CF70" t="s">
        <v>655</v>
      </c>
      <c r="CG70" s="31" t="s">
        <v>656</v>
      </c>
      <c r="CH70" t="s">
        <v>655</v>
      </c>
      <c r="CI70" t="str">
        <f t="shared" si="4"/>
        <v>03</v>
      </c>
      <c r="CJ70" t="s">
        <v>655</v>
      </c>
      <c r="CK70" s="31" t="s">
        <v>722</v>
      </c>
    </row>
    <row r="71" spans="1:89" ht="63.75" x14ac:dyDescent="0.25">
      <c r="A71" s="6">
        <v>68</v>
      </c>
      <c r="B71" s="27" t="str">
        <f t="shared" si="3"/>
        <v>ТС-001.02.03.068</v>
      </c>
      <c r="C71" s="7" t="s">
        <v>186</v>
      </c>
      <c r="D71" s="6">
        <v>3</v>
      </c>
      <c r="E71" s="6" t="s">
        <v>30</v>
      </c>
      <c r="F71" s="6" t="s">
        <v>31</v>
      </c>
      <c r="G71" s="7" t="s">
        <v>164</v>
      </c>
      <c r="H71" s="7" t="s">
        <v>33</v>
      </c>
      <c r="I71" s="7" t="s">
        <v>34</v>
      </c>
      <c r="J71" s="6" t="s">
        <v>28</v>
      </c>
      <c r="K71" s="6" t="s">
        <v>35</v>
      </c>
      <c r="L71" s="6" t="s">
        <v>187</v>
      </c>
      <c r="M71" s="6" t="s">
        <v>187</v>
      </c>
      <c r="N71" s="8">
        <v>174.2</v>
      </c>
      <c r="O71" s="6" t="s">
        <v>58</v>
      </c>
      <c r="P71" s="9">
        <v>3979.8441217486588</v>
      </c>
      <c r="Q71" s="10">
        <v>2028</v>
      </c>
      <c r="R71" s="6">
        <v>2028</v>
      </c>
      <c r="S71" s="9">
        <v>1.2922848890816159</v>
      </c>
      <c r="T71" s="9">
        <v>1.2922848890816159</v>
      </c>
      <c r="U71" s="9">
        <v>383.47085000000004</v>
      </c>
      <c r="V71" s="9">
        <v>3560.8007499999999</v>
      </c>
      <c r="W71" s="9">
        <v>1533.8833999999997</v>
      </c>
      <c r="X71" s="11">
        <v>5478.1549999999997</v>
      </c>
      <c r="Y71" s="14"/>
      <c r="Z71" s="14"/>
      <c r="AA71" s="1"/>
      <c r="AB71" s="1"/>
      <c r="AC71" s="22">
        <v>0</v>
      </c>
      <c r="AD71" s="22">
        <v>174.2</v>
      </c>
      <c r="AE71" s="22">
        <v>0</v>
      </c>
      <c r="AF71" s="23" t="s">
        <v>634</v>
      </c>
      <c r="AG71" s="13"/>
      <c r="AH71" s="13"/>
      <c r="AI71" s="13"/>
      <c r="AJ71" s="13">
        <v>0</v>
      </c>
      <c r="AK71" s="13"/>
      <c r="AL71" s="13"/>
      <c r="AM71" s="13"/>
      <c r="AN71" t="s">
        <v>38</v>
      </c>
      <c r="AO71" s="13"/>
      <c r="AP71" s="13">
        <v>100</v>
      </c>
      <c r="AQ71" s="13">
        <v>100</v>
      </c>
      <c r="AR71" s="1">
        <v>348.4</v>
      </c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5">
        <v>5478.1549999999997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52">
        <f t="shared" si="5"/>
        <v>5478.1549999999997</v>
      </c>
      <c r="CE71" s="31" t="s">
        <v>34</v>
      </c>
      <c r="CF71" t="s">
        <v>655</v>
      </c>
      <c r="CG71" s="31" t="s">
        <v>656</v>
      </c>
      <c r="CH71" t="s">
        <v>655</v>
      </c>
      <c r="CI71" t="str">
        <f t="shared" si="4"/>
        <v>03</v>
      </c>
      <c r="CJ71" t="s">
        <v>655</v>
      </c>
      <c r="CK71" s="31" t="s">
        <v>723</v>
      </c>
    </row>
    <row r="72" spans="1:89" ht="63.75" x14ac:dyDescent="0.25">
      <c r="A72" s="6">
        <v>69</v>
      </c>
      <c r="B72" s="27" t="str">
        <f t="shared" si="3"/>
        <v>ТС-001.02.03.069</v>
      </c>
      <c r="C72" s="7" t="s">
        <v>188</v>
      </c>
      <c r="D72" s="6">
        <v>3</v>
      </c>
      <c r="E72" s="6" t="s">
        <v>30</v>
      </c>
      <c r="F72" s="6" t="s">
        <v>31</v>
      </c>
      <c r="G72" s="7" t="s">
        <v>164</v>
      </c>
      <c r="H72" s="7" t="s">
        <v>33</v>
      </c>
      <c r="I72" s="7" t="s">
        <v>34</v>
      </c>
      <c r="J72" s="6" t="s">
        <v>28</v>
      </c>
      <c r="K72" s="6" t="s">
        <v>35</v>
      </c>
      <c r="L72" s="6" t="s">
        <v>189</v>
      </c>
      <c r="M72" s="6" t="s">
        <v>189</v>
      </c>
      <c r="N72" s="8">
        <v>20.5</v>
      </c>
      <c r="O72" s="6" t="s">
        <v>58</v>
      </c>
      <c r="P72" s="9">
        <v>809.02681891985799</v>
      </c>
      <c r="Q72" s="10">
        <v>2028</v>
      </c>
      <c r="R72" s="6">
        <v>2028</v>
      </c>
      <c r="S72" s="9">
        <v>1.2922848890816159</v>
      </c>
      <c r="T72" s="9">
        <v>1.2922848890816159</v>
      </c>
      <c r="U72" s="9">
        <v>77.95235000000001</v>
      </c>
      <c r="V72" s="9">
        <v>723.84325000000001</v>
      </c>
      <c r="W72" s="9">
        <v>311.80939999999998</v>
      </c>
      <c r="X72" s="11">
        <v>1113.605</v>
      </c>
      <c r="Y72" s="14"/>
      <c r="Z72" s="14"/>
      <c r="AA72" s="1"/>
      <c r="AB72" s="1"/>
      <c r="AC72" s="22">
        <v>0</v>
      </c>
      <c r="AD72" s="22">
        <v>20.5</v>
      </c>
      <c r="AE72" s="22">
        <v>0</v>
      </c>
      <c r="AF72" s="23" t="s">
        <v>634</v>
      </c>
      <c r="AG72" s="13"/>
      <c r="AH72" s="13"/>
      <c r="AI72" s="13"/>
      <c r="AJ72" s="13">
        <v>0</v>
      </c>
      <c r="AK72" s="13"/>
      <c r="AL72" s="13"/>
      <c r="AM72" s="13"/>
      <c r="AN72" t="s">
        <v>38</v>
      </c>
      <c r="AO72" s="13"/>
      <c r="AP72" s="13">
        <v>100</v>
      </c>
      <c r="AQ72" s="13">
        <v>100</v>
      </c>
      <c r="AR72" s="1">
        <v>41</v>
      </c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5">
        <v>1113.605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52">
        <f t="shared" si="5"/>
        <v>1113.605</v>
      </c>
      <c r="CE72" s="31" t="s">
        <v>34</v>
      </c>
      <c r="CF72" t="s">
        <v>655</v>
      </c>
      <c r="CG72" s="31" t="s">
        <v>656</v>
      </c>
      <c r="CH72" t="s">
        <v>655</v>
      </c>
      <c r="CI72" t="str">
        <f t="shared" si="4"/>
        <v>03</v>
      </c>
      <c r="CJ72" t="s">
        <v>655</v>
      </c>
      <c r="CK72" s="31" t="s">
        <v>724</v>
      </c>
    </row>
    <row r="73" spans="1:89" ht="63.75" x14ac:dyDescent="0.25">
      <c r="A73" s="6">
        <v>70</v>
      </c>
      <c r="B73" s="27" t="str">
        <f t="shared" si="3"/>
        <v>ТС-001.02.03.070</v>
      </c>
      <c r="C73" s="7" t="s">
        <v>190</v>
      </c>
      <c r="D73" s="6">
        <v>3</v>
      </c>
      <c r="E73" s="6" t="s">
        <v>30</v>
      </c>
      <c r="F73" s="6" t="s">
        <v>31</v>
      </c>
      <c r="G73" s="7" t="s">
        <v>164</v>
      </c>
      <c r="H73" s="7" t="s">
        <v>33</v>
      </c>
      <c r="I73" s="7" t="s">
        <v>34</v>
      </c>
      <c r="J73" s="6" t="s">
        <v>28</v>
      </c>
      <c r="K73" s="6" t="s">
        <v>35</v>
      </c>
      <c r="L73" s="6" t="s">
        <v>191</v>
      </c>
      <c r="M73" s="6" t="s">
        <v>191</v>
      </c>
      <c r="N73" s="8">
        <v>55</v>
      </c>
      <c r="O73" s="6" t="s">
        <v>58</v>
      </c>
      <c r="P73" s="9">
        <v>1560.5582139900241</v>
      </c>
      <c r="Q73" s="10">
        <v>2028</v>
      </c>
      <c r="R73" s="6">
        <v>2028</v>
      </c>
      <c r="S73" s="9">
        <v>1.2922848890816159</v>
      </c>
      <c r="T73" s="9">
        <v>1.2922848890816159</v>
      </c>
      <c r="U73" s="9">
        <v>150.36483000000001</v>
      </c>
      <c r="V73" s="9">
        <v>1396.24485</v>
      </c>
      <c r="W73" s="9">
        <v>601.45931999999993</v>
      </c>
      <c r="X73" s="11">
        <v>2148.069</v>
      </c>
      <c r="Y73" s="14"/>
      <c r="Z73" s="14"/>
      <c r="AA73" s="1"/>
      <c r="AB73" s="1"/>
      <c r="AC73" s="22">
        <v>0</v>
      </c>
      <c r="AD73" s="22">
        <v>55</v>
      </c>
      <c r="AE73" s="22">
        <v>0</v>
      </c>
      <c r="AF73" s="23"/>
      <c r="AG73" s="13"/>
      <c r="AH73" s="13"/>
      <c r="AI73" s="13"/>
      <c r="AJ73" s="13"/>
      <c r="AK73" s="13"/>
      <c r="AL73" s="13"/>
      <c r="AM73" s="13"/>
      <c r="AN73" t="s">
        <v>38</v>
      </c>
      <c r="AO73" s="13"/>
      <c r="AP73" s="13">
        <v>100</v>
      </c>
      <c r="AQ73" s="13">
        <v>100</v>
      </c>
      <c r="AR73" s="1">
        <v>110</v>
      </c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2148.069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52">
        <f t="shared" si="5"/>
        <v>2148.069</v>
      </c>
      <c r="CE73" s="31" t="s">
        <v>34</v>
      </c>
      <c r="CF73" t="s">
        <v>655</v>
      </c>
      <c r="CG73" s="31" t="s">
        <v>656</v>
      </c>
      <c r="CH73" t="s">
        <v>655</v>
      </c>
      <c r="CI73" t="str">
        <f t="shared" si="4"/>
        <v>03</v>
      </c>
      <c r="CJ73" t="s">
        <v>655</v>
      </c>
      <c r="CK73" s="31" t="s">
        <v>725</v>
      </c>
    </row>
    <row r="74" spans="1:89" ht="63.75" x14ac:dyDescent="0.25">
      <c r="A74" s="6">
        <v>71</v>
      </c>
      <c r="B74" s="27" t="str">
        <f t="shared" si="3"/>
        <v>ТС-001.02.03.071</v>
      </c>
      <c r="C74" s="7" t="s">
        <v>192</v>
      </c>
      <c r="D74" s="6">
        <v>3</v>
      </c>
      <c r="E74" s="6" t="s">
        <v>30</v>
      </c>
      <c r="F74" s="6" t="s">
        <v>31</v>
      </c>
      <c r="G74" s="7" t="s">
        <v>175</v>
      </c>
      <c r="H74" s="7" t="s">
        <v>33</v>
      </c>
      <c r="I74" s="7" t="s">
        <v>34</v>
      </c>
      <c r="J74" s="6" t="s">
        <v>28</v>
      </c>
      <c r="K74" s="6" t="s">
        <v>35</v>
      </c>
      <c r="L74" s="6" t="s">
        <v>193</v>
      </c>
      <c r="M74" s="6" t="s">
        <v>193</v>
      </c>
      <c r="N74" s="8">
        <v>227.4</v>
      </c>
      <c r="O74" s="6" t="s">
        <v>166</v>
      </c>
      <c r="P74" s="9">
        <v>3667.1632656875063</v>
      </c>
      <c r="Q74" s="10">
        <v>2029</v>
      </c>
      <c r="R74" s="6">
        <v>2029</v>
      </c>
      <c r="S74" s="9">
        <v>1.3439762846448804</v>
      </c>
      <c r="T74" s="9">
        <v>1.3439762846448804</v>
      </c>
      <c r="U74" s="9">
        <v>367.47676000000001</v>
      </c>
      <c r="V74" s="9">
        <v>3412.2842000000001</v>
      </c>
      <c r="W74" s="9">
        <v>1469.9070399999998</v>
      </c>
      <c r="X74" s="11">
        <v>5249.6679999999997</v>
      </c>
      <c r="Y74" s="14"/>
      <c r="Z74" s="14"/>
      <c r="AA74" s="1"/>
      <c r="AB74" s="1"/>
      <c r="AC74" s="22">
        <v>0</v>
      </c>
      <c r="AD74" s="22">
        <v>227.4</v>
      </c>
      <c r="AE74" s="22">
        <v>0</v>
      </c>
      <c r="AF74" s="23" t="s">
        <v>634</v>
      </c>
      <c r="AG74" s="13"/>
      <c r="AH74" s="13"/>
      <c r="AI74" s="13"/>
      <c r="AJ74" s="13">
        <v>0</v>
      </c>
      <c r="AK74" s="13"/>
      <c r="AL74" s="13"/>
      <c r="AM74" s="13"/>
      <c r="AN74" t="s">
        <v>38</v>
      </c>
      <c r="AO74" s="13"/>
      <c r="AP74" s="13">
        <v>80</v>
      </c>
      <c r="AQ74" s="13">
        <v>80</v>
      </c>
      <c r="AR74" s="1">
        <v>454.8</v>
      </c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5">
        <v>0</v>
      </c>
      <c r="BU74" s="25">
        <v>5249.6679999999997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52">
        <f t="shared" si="5"/>
        <v>5249.6679999999997</v>
      </c>
      <c r="CE74" s="31" t="s">
        <v>34</v>
      </c>
      <c r="CF74" t="s">
        <v>655</v>
      </c>
      <c r="CG74" s="31" t="s">
        <v>656</v>
      </c>
      <c r="CH74" t="s">
        <v>655</v>
      </c>
      <c r="CI74" t="str">
        <f t="shared" si="4"/>
        <v>03</v>
      </c>
      <c r="CJ74" t="s">
        <v>655</v>
      </c>
      <c r="CK74" s="31" t="s">
        <v>726</v>
      </c>
    </row>
    <row r="75" spans="1:89" ht="63.75" x14ac:dyDescent="0.25">
      <c r="A75" s="6">
        <v>72</v>
      </c>
      <c r="B75" s="27" t="str">
        <f t="shared" si="3"/>
        <v>ТС-001.02.03.072</v>
      </c>
      <c r="C75" s="7" t="s">
        <v>194</v>
      </c>
      <c r="D75" s="6">
        <v>3</v>
      </c>
      <c r="E75" s="6" t="s">
        <v>30</v>
      </c>
      <c r="F75" s="6" t="s">
        <v>31</v>
      </c>
      <c r="G75" s="7" t="s">
        <v>175</v>
      </c>
      <c r="H75" s="7" t="s">
        <v>33</v>
      </c>
      <c r="I75" s="7" t="s">
        <v>34</v>
      </c>
      <c r="J75" s="6" t="s">
        <v>28</v>
      </c>
      <c r="K75" s="6" t="s">
        <v>35</v>
      </c>
      <c r="L75" s="6" t="s">
        <v>195</v>
      </c>
      <c r="M75" s="6" t="s">
        <v>195</v>
      </c>
      <c r="N75" s="8">
        <v>334</v>
      </c>
      <c r="O75" s="6" t="s">
        <v>37</v>
      </c>
      <c r="P75" s="9">
        <v>5443.4755538773006</v>
      </c>
      <c r="Q75" s="10">
        <v>2029</v>
      </c>
      <c r="R75" s="6">
        <v>2029</v>
      </c>
      <c r="S75" s="9">
        <v>1.3439762846448804</v>
      </c>
      <c r="T75" s="9">
        <v>1.3439762846448804</v>
      </c>
      <c r="U75" s="9">
        <v>545.47633000000008</v>
      </c>
      <c r="V75" s="9">
        <v>5065.13735</v>
      </c>
      <c r="W75" s="9">
        <v>2181.9053199999998</v>
      </c>
      <c r="X75" s="11">
        <v>7792.5190000000002</v>
      </c>
      <c r="Y75" s="14"/>
      <c r="Z75" s="14"/>
      <c r="AA75" s="1"/>
      <c r="AB75" s="1"/>
      <c r="AC75" s="22">
        <v>0</v>
      </c>
      <c r="AD75" s="22">
        <v>334</v>
      </c>
      <c r="AE75" s="22">
        <v>0</v>
      </c>
      <c r="AF75" s="23" t="s">
        <v>634</v>
      </c>
      <c r="AG75" s="13"/>
      <c r="AH75" s="13"/>
      <c r="AI75" s="13"/>
      <c r="AJ75" s="13">
        <v>0</v>
      </c>
      <c r="AK75" s="13"/>
      <c r="AL75" s="13"/>
      <c r="AM75" s="13"/>
      <c r="AN75" t="s">
        <v>38</v>
      </c>
      <c r="AO75" s="13"/>
      <c r="AP75" s="13">
        <v>150</v>
      </c>
      <c r="AQ75" s="13">
        <v>150</v>
      </c>
      <c r="AR75" s="1">
        <v>668</v>
      </c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7792.5190000000002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52">
        <f t="shared" si="5"/>
        <v>7792.5190000000002</v>
      </c>
      <c r="CE75" s="31" t="s">
        <v>34</v>
      </c>
      <c r="CF75" t="s">
        <v>655</v>
      </c>
      <c r="CG75" s="31" t="s">
        <v>656</v>
      </c>
      <c r="CH75" t="s">
        <v>655</v>
      </c>
      <c r="CI75" t="str">
        <f t="shared" si="4"/>
        <v>03</v>
      </c>
      <c r="CJ75" t="s">
        <v>655</v>
      </c>
      <c r="CK75" s="31" t="s">
        <v>727</v>
      </c>
    </row>
    <row r="76" spans="1:89" ht="114.75" x14ac:dyDescent="0.25">
      <c r="A76" s="6">
        <v>73</v>
      </c>
      <c r="B76" s="27" t="str">
        <f t="shared" si="3"/>
        <v>ТС-001.02.03.073</v>
      </c>
      <c r="C76" s="7" t="s">
        <v>196</v>
      </c>
      <c r="D76" s="6">
        <v>3</v>
      </c>
      <c r="E76" s="6" t="s">
        <v>30</v>
      </c>
      <c r="F76" s="6" t="s">
        <v>31</v>
      </c>
      <c r="G76" s="7" t="s">
        <v>55</v>
      </c>
      <c r="H76" s="7" t="s">
        <v>33</v>
      </c>
      <c r="I76" s="7" t="s">
        <v>34</v>
      </c>
      <c r="J76" s="6" t="s">
        <v>28</v>
      </c>
      <c r="K76" s="6" t="s">
        <v>35</v>
      </c>
      <c r="L76" s="6" t="s">
        <v>197</v>
      </c>
      <c r="M76" s="6" t="s">
        <v>197</v>
      </c>
      <c r="N76" s="8">
        <v>55</v>
      </c>
      <c r="O76" s="6" t="s">
        <v>51</v>
      </c>
      <c r="P76" s="9">
        <v>1244.418384708217</v>
      </c>
      <c r="Q76" s="10">
        <v>2030</v>
      </c>
      <c r="R76" s="6">
        <v>2030</v>
      </c>
      <c r="S76" s="9">
        <v>1.3977353360306757</v>
      </c>
      <c r="T76" s="9">
        <v>1.3977353360306757</v>
      </c>
      <c r="U76" s="9">
        <v>129.68788000000001</v>
      </c>
      <c r="V76" s="9">
        <v>1204.2446</v>
      </c>
      <c r="W76" s="9">
        <v>518.75151999999991</v>
      </c>
      <c r="X76" s="11">
        <v>1852.6839999999997</v>
      </c>
      <c r="Y76" s="14"/>
      <c r="Z76" s="14"/>
      <c r="AA76" s="1"/>
      <c r="AB76" s="1"/>
      <c r="AC76" s="22">
        <v>0</v>
      </c>
      <c r="AD76" s="22">
        <v>55</v>
      </c>
      <c r="AE76" s="22">
        <v>0</v>
      </c>
      <c r="AF76" s="23" t="s">
        <v>634</v>
      </c>
      <c r="AG76" s="13"/>
      <c r="AH76" s="13"/>
      <c r="AI76" s="13"/>
      <c r="AJ76" s="13">
        <v>0</v>
      </c>
      <c r="AK76" s="13"/>
      <c r="AL76" s="13"/>
      <c r="AM76" s="13"/>
      <c r="AN76" t="s">
        <v>38</v>
      </c>
      <c r="AO76" s="13"/>
      <c r="AP76" s="13">
        <v>50</v>
      </c>
      <c r="AQ76" s="13">
        <v>50</v>
      </c>
      <c r="AR76" s="1">
        <v>110</v>
      </c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5">
        <v>0</v>
      </c>
      <c r="BU76" s="25">
        <v>0</v>
      </c>
      <c r="BV76" s="25">
        <v>1852.6839999999997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52">
        <f t="shared" si="5"/>
        <v>1852.6839999999997</v>
      </c>
      <c r="CE76" s="31" t="s">
        <v>34</v>
      </c>
      <c r="CF76" t="s">
        <v>655</v>
      </c>
      <c r="CG76" s="31" t="s">
        <v>656</v>
      </c>
      <c r="CH76" t="s">
        <v>655</v>
      </c>
      <c r="CI76" t="str">
        <f t="shared" si="4"/>
        <v>03</v>
      </c>
      <c r="CJ76" t="s">
        <v>655</v>
      </c>
      <c r="CK76" s="31" t="s">
        <v>728</v>
      </c>
    </row>
    <row r="77" spans="1:89" ht="63.75" x14ac:dyDescent="0.25">
      <c r="A77" s="6">
        <v>74</v>
      </c>
      <c r="B77" s="27" t="str">
        <f t="shared" si="3"/>
        <v>ТС-001.02.03.074</v>
      </c>
      <c r="C77" s="7" t="s">
        <v>198</v>
      </c>
      <c r="D77" s="6">
        <v>3</v>
      </c>
      <c r="E77" s="6" t="s">
        <v>30</v>
      </c>
      <c r="F77" s="6" t="s">
        <v>31</v>
      </c>
      <c r="G77" s="7" t="s">
        <v>146</v>
      </c>
      <c r="H77" s="7" t="s">
        <v>33</v>
      </c>
      <c r="I77" s="7" t="s">
        <v>34</v>
      </c>
      <c r="J77" s="6" t="s">
        <v>28</v>
      </c>
      <c r="K77" s="6" t="s">
        <v>35</v>
      </c>
      <c r="L77" s="6" t="s">
        <v>199</v>
      </c>
      <c r="M77" s="6" t="s">
        <v>199</v>
      </c>
      <c r="N77" s="8">
        <v>407.5</v>
      </c>
      <c r="O77" s="6" t="s">
        <v>166</v>
      </c>
      <c r="P77" s="9">
        <v>5133.4343948343749</v>
      </c>
      <c r="Q77" s="10">
        <v>2030</v>
      </c>
      <c r="R77" s="6">
        <v>2030</v>
      </c>
      <c r="S77" s="9">
        <v>1.3977353360306757</v>
      </c>
      <c r="T77" s="9">
        <v>1.3977353360306757</v>
      </c>
      <c r="U77" s="9">
        <v>534.98424</v>
      </c>
      <c r="V77" s="9">
        <v>4967.7107999999998</v>
      </c>
      <c r="W77" s="9">
        <v>2139.9369599999995</v>
      </c>
      <c r="X77" s="11">
        <v>7642.6319999999996</v>
      </c>
      <c r="Y77" s="14"/>
      <c r="Z77" s="14"/>
      <c r="AA77" s="1"/>
      <c r="AB77" s="1"/>
      <c r="AC77" s="22">
        <v>0</v>
      </c>
      <c r="AD77" s="22">
        <v>407.5</v>
      </c>
      <c r="AE77" s="22">
        <v>0</v>
      </c>
      <c r="AF77" s="23" t="s">
        <v>634</v>
      </c>
      <c r="AG77" s="13"/>
      <c r="AH77" s="13"/>
      <c r="AI77" s="13"/>
      <c r="AJ77" s="13">
        <v>0</v>
      </c>
      <c r="AK77" s="13"/>
      <c r="AL77" s="13"/>
      <c r="AM77" s="13"/>
      <c r="AN77" t="s">
        <v>38</v>
      </c>
      <c r="AO77" s="13"/>
      <c r="AP77" s="13">
        <v>70</v>
      </c>
      <c r="AQ77" s="13">
        <v>70</v>
      </c>
      <c r="AR77" s="1">
        <v>815</v>
      </c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5">
        <v>0</v>
      </c>
      <c r="BU77" s="25">
        <v>0</v>
      </c>
      <c r="BV77" s="25">
        <v>7642.6319999999996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52">
        <f t="shared" si="5"/>
        <v>7642.6319999999996</v>
      </c>
      <c r="CE77" s="31" t="s">
        <v>34</v>
      </c>
      <c r="CF77" t="s">
        <v>655</v>
      </c>
      <c r="CG77" s="31" t="s">
        <v>656</v>
      </c>
      <c r="CH77" t="s">
        <v>655</v>
      </c>
      <c r="CI77" t="str">
        <f t="shared" si="4"/>
        <v>03</v>
      </c>
      <c r="CJ77" t="s">
        <v>655</v>
      </c>
      <c r="CK77" s="31" t="s">
        <v>729</v>
      </c>
    </row>
    <row r="78" spans="1:89" ht="63.75" x14ac:dyDescent="0.25">
      <c r="A78" s="6">
        <v>75</v>
      </c>
      <c r="B78" s="27" t="str">
        <f t="shared" si="3"/>
        <v>ТС-001.02.03.075</v>
      </c>
      <c r="C78" s="7" t="s">
        <v>200</v>
      </c>
      <c r="D78" s="6">
        <v>3</v>
      </c>
      <c r="E78" s="6" t="s">
        <v>30</v>
      </c>
      <c r="F78" s="6" t="s">
        <v>31</v>
      </c>
      <c r="G78" s="7" t="s">
        <v>108</v>
      </c>
      <c r="H78" s="7" t="s">
        <v>33</v>
      </c>
      <c r="I78" s="7" t="s">
        <v>34</v>
      </c>
      <c r="J78" s="6" t="s">
        <v>28</v>
      </c>
      <c r="K78" s="6" t="s">
        <v>35</v>
      </c>
      <c r="L78" s="6" t="s">
        <v>201</v>
      </c>
      <c r="M78" s="6" t="s">
        <v>201</v>
      </c>
      <c r="N78" s="8">
        <v>10</v>
      </c>
      <c r="O78" s="6" t="s">
        <v>202</v>
      </c>
      <c r="P78" s="9">
        <v>179.49817208756866</v>
      </c>
      <c r="Q78" s="10">
        <v>2030</v>
      </c>
      <c r="R78" s="6">
        <v>2030</v>
      </c>
      <c r="S78" s="9">
        <v>1.3977353360306757</v>
      </c>
      <c r="T78" s="9">
        <v>1.3977353360306757</v>
      </c>
      <c r="U78" s="9">
        <v>18.706520000000001</v>
      </c>
      <c r="V78" s="9">
        <v>173.70339999999999</v>
      </c>
      <c r="W78" s="9">
        <v>74.82607999999999</v>
      </c>
      <c r="X78" s="11">
        <v>267.23599999999999</v>
      </c>
      <c r="Y78" s="14"/>
      <c r="Z78" s="14"/>
      <c r="AA78" s="1"/>
      <c r="AB78" s="1"/>
      <c r="AC78" s="22">
        <v>0</v>
      </c>
      <c r="AD78" s="22">
        <v>10</v>
      </c>
      <c r="AE78" s="22">
        <v>0</v>
      </c>
      <c r="AF78" s="23"/>
      <c r="AG78" s="13"/>
      <c r="AH78" s="13"/>
      <c r="AI78" s="13"/>
      <c r="AJ78" s="13"/>
      <c r="AK78" s="13"/>
      <c r="AL78" s="13"/>
      <c r="AM78" s="13"/>
      <c r="AN78" t="s">
        <v>38</v>
      </c>
      <c r="AO78" s="13"/>
      <c r="AP78" s="13">
        <v>150</v>
      </c>
      <c r="AQ78" s="13">
        <v>150</v>
      </c>
      <c r="AR78" s="1">
        <v>20</v>
      </c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267.23599999999999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52">
        <f t="shared" si="5"/>
        <v>267.23599999999999</v>
      </c>
      <c r="CE78" s="31" t="s">
        <v>34</v>
      </c>
      <c r="CF78" t="s">
        <v>655</v>
      </c>
      <c r="CG78" s="31" t="s">
        <v>656</v>
      </c>
      <c r="CH78" t="s">
        <v>655</v>
      </c>
      <c r="CI78" t="str">
        <f t="shared" si="4"/>
        <v>03</v>
      </c>
      <c r="CJ78" t="s">
        <v>655</v>
      </c>
      <c r="CK78" s="31" t="s">
        <v>730</v>
      </c>
    </row>
    <row r="79" spans="1:89" ht="63.75" x14ac:dyDescent="0.25">
      <c r="A79" s="6">
        <v>76</v>
      </c>
      <c r="B79" s="27" t="str">
        <f t="shared" si="3"/>
        <v>ТС-001.02.03.076</v>
      </c>
      <c r="C79" s="7" t="s">
        <v>203</v>
      </c>
      <c r="D79" s="6">
        <v>3</v>
      </c>
      <c r="E79" s="6" t="s">
        <v>30</v>
      </c>
      <c r="F79" s="6" t="s">
        <v>31</v>
      </c>
      <c r="G79" s="7" t="s">
        <v>108</v>
      </c>
      <c r="H79" s="7" t="s">
        <v>33</v>
      </c>
      <c r="I79" s="7" t="s">
        <v>34</v>
      </c>
      <c r="J79" s="6" t="s">
        <v>28</v>
      </c>
      <c r="K79" s="6" t="s">
        <v>35</v>
      </c>
      <c r="L79" s="6" t="s">
        <v>204</v>
      </c>
      <c r="M79" s="6" t="s">
        <v>204</v>
      </c>
      <c r="N79" s="8">
        <v>12.5</v>
      </c>
      <c r="O79" s="6" t="s">
        <v>202</v>
      </c>
      <c r="P79" s="9">
        <v>315.54241302427005</v>
      </c>
      <c r="Q79" s="10">
        <v>2030</v>
      </c>
      <c r="R79" s="6">
        <v>2030</v>
      </c>
      <c r="S79" s="9">
        <v>1.3977353360306757</v>
      </c>
      <c r="T79" s="9">
        <v>1.3977353360306757</v>
      </c>
      <c r="U79" s="9">
        <v>32.884460000000004</v>
      </c>
      <c r="V79" s="9">
        <v>305.35570000000001</v>
      </c>
      <c r="W79" s="9">
        <v>131.53783999999999</v>
      </c>
      <c r="X79" s="11">
        <v>469.77800000000002</v>
      </c>
      <c r="Y79" s="14"/>
      <c r="Z79" s="14"/>
      <c r="AA79" s="1"/>
      <c r="AB79" s="1"/>
      <c r="AC79" s="22">
        <v>0</v>
      </c>
      <c r="AD79" s="22">
        <v>12.5</v>
      </c>
      <c r="AE79" s="22">
        <v>0</v>
      </c>
      <c r="AF79" s="23"/>
      <c r="AG79" s="13"/>
      <c r="AH79" s="13"/>
      <c r="AI79" s="13"/>
      <c r="AJ79" s="13"/>
      <c r="AK79" s="13"/>
      <c r="AL79" s="13"/>
      <c r="AM79" s="13"/>
      <c r="AN79" t="s">
        <v>38</v>
      </c>
      <c r="AO79" s="13"/>
      <c r="AP79" s="13">
        <v>150</v>
      </c>
      <c r="AQ79" s="13">
        <v>150</v>
      </c>
      <c r="AR79" s="1">
        <v>25</v>
      </c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469.77800000000002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52">
        <f t="shared" si="5"/>
        <v>469.77800000000002</v>
      </c>
      <c r="CE79" s="31" t="s">
        <v>34</v>
      </c>
      <c r="CF79" t="s">
        <v>655</v>
      </c>
      <c r="CG79" s="31" t="s">
        <v>656</v>
      </c>
      <c r="CH79" t="s">
        <v>655</v>
      </c>
      <c r="CI79" t="str">
        <f t="shared" si="4"/>
        <v>03</v>
      </c>
      <c r="CJ79" t="s">
        <v>655</v>
      </c>
      <c r="CK79" s="31" t="s">
        <v>731</v>
      </c>
    </row>
    <row r="80" spans="1:89" ht="63.75" x14ac:dyDescent="0.25">
      <c r="A80" s="6">
        <v>77</v>
      </c>
      <c r="B80" s="27" t="str">
        <f t="shared" si="3"/>
        <v>ТС-001.02.03.077</v>
      </c>
      <c r="C80" s="7" t="s">
        <v>205</v>
      </c>
      <c r="D80" s="6">
        <v>3</v>
      </c>
      <c r="E80" s="6" t="s">
        <v>30</v>
      </c>
      <c r="F80" s="6" t="s">
        <v>31</v>
      </c>
      <c r="G80" s="7" t="s">
        <v>108</v>
      </c>
      <c r="H80" s="7" t="s">
        <v>33</v>
      </c>
      <c r="I80" s="7" t="s">
        <v>34</v>
      </c>
      <c r="J80" s="6" t="s">
        <v>28</v>
      </c>
      <c r="K80" s="6" t="s">
        <v>35</v>
      </c>
      <c r="L80" s="6" t="s">
        <v>206</v>
      </c>
      <c r="M80" s="6" t="s">
        <v>206</v>
      </c>
      <c r="N80" s="8">
        <v>59.5</v>
      </c>
      <c r="O80" s="6" t="s">
        <v>58</v>
      </c>
      <c r="P80" s="9">
        <v>2126.8185184764075</v>
      </c>
      <c r="Q80" s="10">
        <v>2030</v>
      </c>
      <c r="R80" s="6">
        <v>2030</v>
      </c>
      <c r="S80" s="9">
        <v>1.3977353360306757</v>
      </c>
      <c r="T80" s="9">
        <v>1.3977353360306757</v>
      </c>
      <c r="U80" s="9">
        <v>221.64779000000001</v>
      </c>
      <c r="V80" s="9">
        <v>2058.15805</v>
      </c>
      <c r="W80" s="9">
        <v>886.59115999999995</v>
      </c>
      <c r="X80" s="11">
        <v>3166.3969999999999</v>
      </c>
      <c r="Y80" s="14"/>
      <c r="Z80" s="14"/>
      <c r="AA80" s="1"/>
      <c r="AB80" s="1"/>
      <c r="AC80" s="22">
        <v>0</v>
      </c>
      <c r="AD80" s="22">
        <v>59.5</v>
      </c>
      <c r="AE80" s="22">
        <v>0</v>
      </c>
      <c r="AF80" s="23"/>
      <c r="AG80" s="13"/>
      <c r="AH80" s="13"/>
      <c r="AI80" s="13"/>
      <c r="AJ80" s="13"/>
      <c r="AK80" s="13"/>
      <c r="AL80" s="13"/>
      <c r="AM80" s="13"/>
      <c r="AN80" t="s">
        <v>38</v>
      </c>
      <c r="AO80" s="13"/>
      <c r="AP80" s="13">
        <v>80</v>
      </c>
      <c r="AQ80" s="13">
        <v>80</v>
      </c>
      <c r="AR80" s="1">
        <v>119</v>
      </c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3166.3969999999999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52">
        <f t="shared" si="5"/>
        <v>3166.3969999999999</v>
      </c>
      <c r="CE80" s="31" t="s">
        <v>34</v>
      </c>
      <c r="CF80" t="s">
        <v>655</v>
      </c>
      <c r="CG80" s="31" t="s">
        <v>656</v>
      </c>
      <c r="CH80" t="s">
        <v>655</v>
      </c>
      <c r="CI80" t="str">
        <f t="shared" si="4"/>
        <v>03</v>
      </c>
      <c r="CJ80" t="s">
        <v>655</v>
      </c>
      <c r="CK80" s="31" t="s">
        <v>732</v>
      </c>
    </row>
    <row r="81" spans="1:89" ht="114.75" x14ac:dyDescent="0.25">
      <c r="A81" s="6">
        <v>78</v>
      </c>
      <c r="B81" s="27" t="str">
        <f t="shared" si="3"/>
        <v>ТС-001.02.03.078</v>
      </c>
      <c r="C81" s="7" t="s">
        <v>207</v>
      </c>
      <c r="D81" s="6">
        <v>3</v>
      </c>
      <c r="E81" s="6" t="s">
        <v>30</v>
      </c>
      <c r="F81" s="6" t="s">
        <v>31</v>
      </c>
      <c r="G81" s="7" t="s">
        <v>55</v>
      </c>
      <c r="H81" s="7" t="s">
        <v>33</v>
      </c>
      <c r="I81" s="7" t="s">
        <v>34</v>
      </c>
      <c r="J81" s="6" t="s">
        <v>28</v>
      </c>
      <c r="K81" s="6" t="s">
        <v>35</v>
      </c>
      <c r="L81" s="6" t="s">
        <v>208</v>
      </c>
      <c r="M81" s="6" t="s">
        <v>208</v>
      </c>
      <c r="N81" s="8">
        <v>163</v>
      </c>
      <c r="O81" s="6" t="s">
        <v>58</v>
      </c>
      <c r="P81" s="9">
        <v>7198.4262261407312</v>
      </c>
      <c r="Q81" s="10">
        <v>2031</v>
      </c>
      <c r="R81" s="6">
        <v>2031</v>
      </c>
      <c r="S81" s="9">
        <v>1.4536447494719027</v>
      </c>
      <c r="T81" s="9">
        <v>1.4536447494719027</v>
      </c>
      <c r="U81" s="9">
        <v>780.19627000000003</v>
      </c>
      <c r="V81" s="9">
        <v>7244.67965</v>
      </c>
      <c r="W81" s="9">
        <v>3120.7850799999997</v>
      </c>
      <c r="X81" s="11">
        <v>11145.661</v>
      </c>
      <c r="Y81" s="14"/>
      <c r="Z81" s="14"/>
      <c r="AA81" s="1"/>
      <c r="AB81" s="1"/>
      <c r="AC81" s="22">
        <v>0</v>
      </c>
      <c r="AD81" s="22">
        <v>163</v>
      </c>
      <c r="AE81" s="22">
        <v>0</v>
      </c>
      <c r="AF81" s="24" t="s">
        <v>634</v>
      </c>
      <c r="AG81" s="16"/>
      <c r="AH81" s="16"/>
      <c r="AI81" s="16"/>
      <c r="AJ81" s="16">
        <v>0</v>
      </c>
      <c r="AK81" s="16"/>
      <c r="AL81" s="16"/>
      <c r="AM81" s="16"/>
      <c r="AN81" t="s">
        <v>38</v>
      </c>
      <c r="AO81" s="16"/>
      <c r="AP81" s="16">
        <v>300</v>
      </c>
      <c r="AQ81" s="16">
        <v>300</v>
      </c>
      <c r="AR81" s="1">
        <v>326</v>
      </c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5">
        <v>11145.661</v>
      </c>
      <c r="BX81" s="25">
        <v>0</v>
      </c>
      <c r="BY81" s="25">
        <v>0</v>
      </c>
      <c r="BZ81" s="25">
        <v>0</v>
      </c>
      <c r="CA81" s="25">
        <v>0</v>
      </c>
      <c r="CB81" s="52">
        <f t="shared" si="5"/>
        <v>11145.661</v>
      </c>
      <c r="CE81" s="31" t="s">
        <v>34</v>
      </c>
      <c r="CF81" t="s">
        <v>655</v>
      </c>
      <c r="CG81" s="31" t="s">
        <v>656</v>
      </c>
      <c r="CH81" t="s">
        <v>655</v>
      </c>
      <c r="CI81" t="str">
        <f t="shared" si="4"/>
        <v>03</v>
      </c>
      <c r="CJ81" t="s">
        <v>655</v>
      </c>
      <c r="CK81" s="31" t="s">
        <v>733</v>
      </c>
    </row>
    <row r="82" spans="1:89" ht="63.75" x14ac:dyDescent="0.25">
      <c r="A82" s="6">
        <v>79</v>
      </c>
      <c r="B82" s="27" t="str">
        <f t="shared" si="3"/>
        <v>ТС-001.02.03.079</v>
      </c>
      <c r="C82" s="7" t="s">
        <v>209</v>
      </c>
      <c r="D82" s="6">
        <v>3</v>
      </c>
      <c r="E82" s="6" t="s">
        <v>30</v>
      </c>
      <c r="F82" s="6" t="s">
        <v>31</v>
      </c>
      <c r="G82" s="7" t="s">
        <v>146</v>
      </c>
      <c r="H82" s="7" t="s">
        <v>33</v>
      </c>
      <c r="I82" s="7" t="s">
        <v>34</v>
      </c>
      <c r="J82" s="6" t="s">
        <v>28</v>
      </c>
      <c r="K82" s="6" t="s">
        <v>35</v>
      </c>
      <c r="L82" s="6" t="s">
        <v>210</v>
      </c>
      <c r="M82" s="6" t="s">
        <v>210</v>
      </c>
      <c r="N82" s="8">
        <v>79</v>
      </c>
      <c r="O82" s="6" t="s">
        <v>51</v>
      </c>
      <c r="P82" s="9">
        <v>2276.4185180065188</v>
      </c>
      <c r="Q82" s="10">
        <v>2032</v>
      </c>
      <c r="R82" s="6">
        <v>2032</v>
      </c>
      <c r="S82" s="9">
        <v>1.5117905394507787</v>
      </c>
      <c r="T82" s="9">
        <v>1.5117905394507787</v>
      </c>
      <c r="U82" s="9">
        <v>256.59710999999999</v>
      </c>
      <c r="V82" s="9">
        <v>2382.6874499999999</v>
      </c>
      <c r="W82" s="9">
        <v>1026.3884399999997</v>
      </c>
      <c r="X82" s="11">
        <v>3665.6729999999998</v>
      </c>
      <c r="Y82" s="14"/>
      <c r="Z82" s="14"/>
      <c r="AA82" s="1"/>
      <c r="AB82" s="1"/>
      <c r="AC82" s="22">
        <v>0</v>
      </c>
      <c r="AD82" s="22">
        <v>79</v>
      </c>
      <c r="AE82" s="22">
        <v>0</v>
      </c>
      <c r="AF82" s="24" t="s">
        <v>634</v>
      </c>
      <c r="AG82" s="16"/>
      <c r="AH82" s="16"/>
      <c r="AI82" s="16"/>
      <c r="AJ82" s="16">
        <v>0</v>
      </c>
      <c r="AK82" s="16"/>
      <c r="AL82" s="16"/>
      <c r="AM82" s="16"/>
      <c r="AN82" t="s">
        <v>38</v>
      </c>
      <c r="AO82" s="16"/>
      <c r="AP82" s="16">
        <v>50</v>
      </c>
      <c r="AQ82" s="16">
        <v>50</v>
      </c>
      <c r="AR82" s="1">
        <v>158</v>
      </c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5">
        <v>0</v>
      </c>
      <c r="BX82" s="25">
        <v>3665.6729999999998</v>
      </c>
      <c r="BY82" s="25">
        <v>0</v>
      </c>
      <c r="BZ82" s="25">
        <v>0</v>
      </c>
      <c r="CA82" s="25">
        <v>0</v>
      </c>
      <c r="CB82" s="52">
        <f t="shared" si="5"/>
        <v>3665.6729999999998</v>
      </c>
      <c r="CE82" s="31" t="s">
        <v>34</v>
      </c>
      <c r="CF82" t="s">
        <v>655</v>
      </c>
      <c r="CG82" s="31" t="s">
        <v>656</v>
      </c>
      <c r="CH82" t="s">
        <v>655</v>
      </c>
      <c r="CI82" t="str">
        <f t="shared" si="4"/>
        <v>03</v>
      </c>
      <c r="CJ82" t="s">
        <v>655</v>
      </c>
      <c r="CK82" s="31" t="s">
        <v>734</v>
      </c>
    </row>
    <row r="83" spans="1:89" ht="63.75" x14ac:dyDescent="0.25">
      <c r="A83" s="6">
        <v>80</v>
      </c>
      <c r="B83" s="27" t="str">
        <f t="shared" si="3"/>
        <v>ТС-001.02.03.080</v>
      </c>
      <c r="C83" s="7" t="s">
        <v>211</v>
      </c>
      <c r="D83" s="6">
        <v>3</v>
      </c>
      <c r="E83" s="6" t="s">
        <v>30</v>
      </c>
      <c r="F83" s="6" t="s">
        <v>31</v>
      </c>
      <c r="G83" s="7" t="s">
        <v>32</v>
      </c>
      <c r="H83" s="7" t="s">
        <v>33</v>
      </c>
      <c r="I83" s="7" t="s">
        <v>34</v>
      </c>
      <c r="J83" s="6" t="s">
        <v>28</v>
      </c>
      <c r="K83" s="6" t="s">
        <v>35</v>
      </c>
      <c r="L83" s="6" t="s">
        <v>212</v>
      </c>
      <c r="M83" s="6" t="s">
        <v>212</v>
      </c>
      <c r="N83" s="8">
        <v>117.5</v>
      </c>
      <c r="O83" s="6" t="s">
        <v>46</v>
      </c>
      <c r="P83" s="9">
        <v>6000.2299506795816</v>
      </c>
      <c r="Q83" s="10">
        <v>2032</v>
      </c>
      <c r="R83" s="6">
        <v>2032</v>
      </c>
      <c r="S83" s="9">
        <v>1.5117905394507787</v>
      </c>
      <c r="T83" s="9">
        <v>1.5117905394507787</v>
      </c>
      <c r="U83" s="9">
        <v>676.34385000000009</v>
      </c>
      <c r="V83" s="9">
        <v>6280.3357500000002</v>
      </c>
      <c r="W83" s="9">
        <v>2705.3753999999999</v>
      </c>
      <c r="X83" s="11">
        <v>9662.0550000000003</v>
      </c>
      <c r="Y83" s="14"/>
      <c r="Z83" s="14"/>
      <c r="AA83" s="1"/>
      <c r="AB83" s="1"/>
      <c r="AC83" s="22">
        <v>0</v>
      </c>
      <c r="AD83" s="22">
        <v>117.5</v>
      </c>
      <c r="AE83" s="22">
        <v>0</v>
      </c>
      <c r="AF83" s="24" t="s">
        <v>634</v>
      </c>
      <c r="AG83" s="16"/>
      <c r="AH83" s="16"/>
      <c r="AI83" s="16"/>
      <c r="AJ83" s="16">
        <v>0</v>
      </c>
      <c r="AK83" s="16"/>
      <c r="AL83" s="16"/>
      <c r="AM83" s="16"/>
      <c r="AN83" t="s">
        <v>38</v>
      </c>
      <c r="AO83" s="16"/>
      <c r="AP83" s="16">
        <v>200</v>
      </c>
      <c r="AQ83" s="16">
        <v>200</v>
      </c>
      <c r="AR83" s="1">
        <v>235</v>
      </c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5">
        <v>0</v>
      </c>
      <c r="BX83" s="25">
        <v>9662.0550000000003</v>
      </c>
      <c r="BY83" s="25">
        <v>0</v>
      </c>
      <c r="BZ83" s="25">
        <v>0</v>
      </c>
      <c r="CA83" s="25">
        <v>0</v>
      </c>
      <c r="CB83" s="52">
        <f t="shared" si="5"/>
        <v>9662.0550000000003</v>
      </c>
      <c r="CE83" s="31" t="s">
        <v>34</v>
      </c>
      <c r="CF83" t="s">
        <v>655</v>
      </c>
      <c r="CG83" s="31" t="s">
        <v>656</v>
      </c>
      <c r="CH83" t="s">
        <v>655</v>
      </c>
      <c r="CI83" t="str">
        <f t="shared" si="4"/>
        <v>03</v>
      </c>
      <c r="CJ83" t="s">
        <v>655</v>
      </c>
      <c r="CK83" s="31" t="s">
        <v>735</v>
      </c>
    </row>
    <row r="84" spans="1:89" ht="63.75" x14ac:dyDescent="0.25">
      <c r="A84" s="6">
        <v>81</v>
      </c>
      <c r="B84" s="27" t="str">
        <f t="shared" si="3"/>
        <v>ТС-001.02.03.081</v>
      </c>
      <c r="C84" s="7" t="s">
        <v>213</v>
      </c>
      <c r="D84" s="6">
        <v>3</v>
      </c>
      <c r="E84" s="6" t="s">
        <v>30</v>
      </c>
      <c r="F84" s="6" t="s">
        <v>31</v>
      </c>
      <c r="G84" s="7" t="s">
        <v>32</v>
      </c>
      <c r="H84" s="7" t="s">
        <v>33</v>
      </c>
      <c r="I84" s="7" t="s">
        <v>34</v>
      </c>
      <c r="J84" s="6" t="s">
        <v>28</v>
      </c>
      <c r="K84" s="6" t="s">
        <v>35</v>
      </c>
      <c r="L84" s="6" t="s">
        <v>214</v>
      </c>
      <c r="M84" s="6" t="s">
        <v>214</v>
      </c>
      <c r="N84" s="8">
        <v>12</v>
      </c>
      <c r="O84" s="6" t="s">
        <v>37</v>
      </c>
      <c r="P84" s="9">
        <v>938.84123397946803</v>
      </c>
      <c r="Q84" s="10">
        <v>2032</v>
      </c>
      <c r="R84" s="6">
        <v>2032</v>
      </c>
      <c r="S84" s="9">
        <v>1.5117905394507787</v>
      </c>
      <c r="T84" s="9">
        <v>1.5117905394507787</v>
      </c>
      <c r="U84" s="9">
        <v>105.82586000000001</v>
      </c>
      <c r="V84" s="9">
        <v>982.66870000000006</v>
      </c>
      <c r="W84" s="9">
        <v>423.30343999999997</v>
      </c>
      <c r="X84" s="11">
        <v>1511.798</v>
      </c>
      <c r="Y84" s="14"/>
      <c r="Z84" s="14"/>
      <c r="AA84" s="1"/>
      <c r="AB84" s="1"/>
      <c r="AC84" s="22">
        <v>0</v>
      </c>
      <c r="AD84" s="22">
        <v>12</v>
      </c>
      <c r="AE84" s="22">
        <v>0</v>
      </c>
      <c r="AF84" s="24" t="s">
        <v>634</v>
      </c>
      <c r="AG84" s="16"/>
      <c r="AH84" s="16"/>
      <c r="AI84" s="16"/>
      <c r="AJ84" s="16">
        <v>0</v>
      </c>
      <c r="AK84" s="16"/>
      <c r="AL84" s="16"/>
      <c r="AM84" s="16"/>
      <c r="AN84" t="s">
        <v>38</v>
      </c>
      <c r="AO84" s="16"/>
      <c r="AP84" s="16">
        <v>100</v>
      </c>
      <c r="AQ84" s="16">
        <v>100</v>
      </c>
      <c r="AR84" s="1">
        <v>24</v>
      </c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1511.798</v>
      </c>
      <c r="BY84" s="25">
        <v>0</v>
      </c>
      <c r="BZ84" s="25">
        <v>0</v>
      </c>
      <c r="CA84" s="25">
        <v>0</v>
      </c>
      <c r="CB84" s="52">
        <f t="shared" si="5"/>
        <v>1511.798</v>
      </c>
      <c r="CE84" s="31" t="s">
        <v>34</v>
      </c>
      <c r="CF84" t="s">
        <v>655</v>
      </c>
      <c r="CG84" s="31" t="s">
        <v>656</v>
      </c>
      <c r="CH84" t="s">
        <v>655</v>
      </c>
      <c r="CI84" t="str">
        <f t="shared" si="4"/>
        <v>03</v>
      </c>
      <c r="CJ84" t="s">
        <v>655</v>
      </c>
      <c r="CK84" s="31" t="s">
        <v>736</v>
      </c>
    </row>
    <row r="85" spans="1:89" ht="63.75" x14ac:dyDescent="0.25">
      <c r="A85" s="6">
        <v>82</v>
      </c>
      <c r="B85" s="27" t="str">
        <f t="shared" si="3"/>
        <v>ТС-001.02.03.082</v>
      </c>
      <c r="C85" s="7" t="s">
        <v>215</v>
      </c>
      <c r="D85" s="6">
        <v>3</v>
      </c>
      <c r="E85" s="6" t="s">
        <v>30</v>
      </c>
      <c r="F85" s="6" t="s">
        <v>31</v>
      </c>
      <c r="G85" s="7" t="s">
        <v>32</v>
      </c>
      <c r="H85" s="7" t="s">
        <v>33</v>
      </c>
      <c r="I85" s="7" t="s">
        <v>34</v>
      </c>
      <c r="J85" s="6" t="s">
        <v>28</v>
      </c>
      <c r="K85" s="6" t="s">
        <v>35</v>
      </c>
      <c r="L85" s="6" t="s">
        <v>216</v>
      </c>
      <c r="M85" s="6" t="s">
        <v>216</v>
      </c>
      <c r="N85" s="8">
        <v>14</v>
      </c>
      <c r="O85" s="6" t="s">
        <v>51</v>
      </c>
      <c r="P85" s="9">
        <v>345.01312124999845</v>
      </c>
      <c r="Q85" s="10">
        <v>2032</v>
      </c>
      <c r="R85" s="6">
        <v>2032</v>
      </c>
      <c r="S85" s="9">
        <v>1.5117905394507787</v>
      </c>
      <c r="T85" s="9">
        <v>1.5117905394507787</v>
      </c>
      <c r="U85" s="9">
        <v>38.889760000000003</v>
      </c>
      <c r="V85" s="9">
        <v>361.11919999999998</v>
      </c>
      <c r="W85" s="9">
        <v>155.55903999999998</v>
      </c>
      <c r="X85" s="11">
        <v>555.56799999999998</v>
      </c>
      <c r="Y85" s="14"/>
      <c r="Z85" s="14"/>
      <c r="AA85" s="1"/>
      <c r="AB85" s="1"/>
      <c r="AC85" s="22">
        <v>0</v>
      </c>
      <c r="AD85" s="22">
        <v>14</v>
      </c>
      <c r="AE85" s="22">
        <v>0</v>
      </c>
      <c r="AF85" s="24" t="s">
        <v>634</v>
      </c>
      <c r="AG85" s="16"/>
      <c r="AH85" s="16"/>
      <c r="AI85" s="16"/>
      <c r="AJ85" s="16">
        <v>0</v>
      </c>
      <c r="AK85" s="16"/>
      <c r="AL85" s="16"/>
      <c r="AM85" s="16"/>
      <c r="AN85" t="s">
        <v>38</v>
      </c>
      <c r="AO85" s="16"/>
      <c r="AP85" s="16">
        <v>80</v>
      </c>
      <c r="AQ85" s="16">
        <v>80</v>
      </c>
      <c r="AR85" s="1">
        <v>28</v>
      </c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555.56799999999998</v>
      </c>
      <c r="BY85" s="25">
        <v>0</v>
      </c>
      <c r="BZ85" s="25">
        <v>0</v>
      </c>
      <c r="CA85" s="25">
        <v>0</v>
      </c>
      <c r="CB85" s="52">
        <f t="shared" si="5"/>
        <v>555.56799999999998</v>
      </c>
      <c r="CE85" s="31" t="s">
        <v>34</v>
      </c>
      <c r="CF85" t="s">
        <v>655</v>
      </c>
      <c r="CG85" s="31" t="s">
        <v>656</v>
      </c>
      <c r="CH85" t="s">
        <v>655</v>
      </c>
      <c r="CI85" t="str">
        <f t="shared" si="4"/>
        <v>03</v>
      </c>
      <c r="CJ85" t="s">
        <v>655</v>
      </c>
      <c r="CK85" s="31" t="s">
        <v>737</v>
      </c>
    </row>
    <row r="86" spans="1:89" ht="102" x14ac:dyDescent="0.25">
      <c r="A86" s="6">
        <v>83</v>
      </c>
      <c r="B86" s="27" t="str">
        <f t="shared" si="3"/>
        <v>ТС-001.02.03.083</v>
      </c>
      <c r="C86" s="7" t="s">
        <v>217</v>
      </c>
      <c r="D86" s="6">
        <v>3</v>
      </c>
      <c r="E86" s="6" t="s">
        <v>30</v>
      </c>
      <c r="F86" s="6" t="s">
        <v>31</v>
      </c>
      <c r="G86" s="7" t="s">
        <v>218</v>
      </c>
      <c r="H86" s="7" t="s">
        <v>33</v>
      </c>
      <c r="I86" s="7" t="s">
        <v>34</v>
      </c>
      <c r="J86" s="6" t="s">
        <v>28</v>
      </c>
      <c r="K86" s="6" t="s">
        <v>35</v>
      </c>
      <c r="L86" s="6" t="s">
        <v>219</v>
      </c>
      <c r="M86" s="6" t="s">
        <v>219</v>
      </c>
      <c r="N86" s="8">
        <v>21</v>
      </c>
      <c r="O86" s="6" t="s">
        <v>51</v>
      </c>
      <c r="P86" s="9">
        <v>766.64962081619365</v>
      </c>
      <c r="Q86" s="10">
        <v>2033</v>
      </c>
      <c r="R86" s="6">
        <v>2033</v>
      </c>
      <c r="S86" s="9">
        <v>1.5722621610288099</v>
      </c>
      <c r="T86" s="9">
        <v>1.5722621610288099</v>
      </c>
      <c r="U86" s="9">
        <v>89.873140000000006</v>
      </c>
      <c r="V86" s="9">
        <v>834.5363000000001</v>
      </c>
      <c r="W86" s="9">
        <v>359.49255999999997</v>
      </c>
      <c r="X86" s="11">
        <v>1283.902</v>
      </c>
      <c r="Y86" s="14"/>
      <c r="Z86" s="14"/>
      <c r="AA86" s="1"/>
      <c r="AB86" s="1"/>
      <c r="AC86" s="22">
        <v>0</v>
      </c>
      <c r="AD86" s="22">
        <v>21</v>
      </c>
      <c r="AE86" s="22">
        <v>0</v>
      </c>
      <c r="AF86" s="24" t="s">
        <v>634</v>
      </c>
      <c r="AG86" s="16"/>
      <c r="AH86" s="16"/>
      <c r="AI86" s="16"/>
      <c r="AJ86" s="16">
        <v>0</v>
      </c>
      <c r="AK86" s="16"/>
      <c r="AL86" s="16"/>
      <c r="AM86" s="16"/>
      <c r="AN86" t="s">
        <v>38</v>
      </c>
      <c r="AO86" s="16"/>
      <c r="AP86" s="16">
        <v>50</v>
      </c>
      <c r="AQ86" s="16">
        <v>50</v>
      </c>
      <c r="AR86" s="1">
        <v>42</v>
      </c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25">
        <v>0</v>
      </c>
      <c r="BN86" s="25">
        <v>0</v>
      </c>
      <c r="BO86" s="25">
        <v>0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25">
        <v>0</v>
      </c>
      <c r="BY86" s="25">
        <v>1283.902</v>
      </c>
      <c r="BZ86" s="25">
        <v>0</v>
      </c>
      <c r="CA86" s="25">
        <v>0</v>
      </c>
      <c r="CB86" s="52">
        <f t="shared" si="5"/>
        <v>1283.902</v>
      </c>
      <c r="CE86" s="31" t="s">
        <v>34</v>
      </c>
      <c r="CF86" t="s">
        <v>655</v>
      </c>
      <c r="CG86" s="31" t="s">
        <v>656</v>
      </c>
      <c r="CH86" t="s">
        <v>655</v>
      </c>
      <c r="CI86" t="str">
        <f t="shared" si="4"/>
        <v>03</v>
      </c>
      <c r="CJ86" t="s">
        <v>655</v>
      </c>
      <c r="CK86" s="31" t="s">
        <v>738</v>
      </c>
    </row>
    <row r="87" spans="1:89" ht="63.75" x14ac:dyDescent="0.25">
      <c r="A87" s="6">
        <v>84</v>
      </c>
      <c r="B87" s="27" t="str">
        <f t="shared" si="3"/>
        <v>ТС-001.02.03.084</v>
      </c>
      <c r="C87" s="7" t="s">
        <v>220</v>
      </c>
      <c r="D87" s="6">
        <v>3</v>
      </c>
      <c r="E87" s="6" t="s">
        <v>30</v>
      </c>
      <c r="F87" s="6" t="s">
        <v>31</v>
      </c>
      <c r="G87" s="7" t="s">
        <v>175</v>
      </c>
      <c r="H87" s="7" t="s">
        <v>33</v>
      </c>
      <c r="I87" s="7" t="s">
        <v>34</v>
      </c>
      <c r="J87" s="6" t="s">
        <v>28</v>
      </c>
      <c r="K87" s="6" t="s">
        <v>35</v>
      </c>
      <c r="L87" s="6" t="s">
        <v>221</v>
      </c>
      <c r="M87" s="6" t="s">
        <v>221</v>
      </c>
      <c r="N87" s="8">
        <v>66</v>
      </c>
      <c r="O87" s="6" t="s">
        <v>166</v>
      </c>
      <c r="P87" s="9">
        <v>2175.8335040063084</v>
      </c>
      <c r="Q87" s="10">
        <v>2033</v>
      </c>
      <c r="R87" s="6">
        <v>2033</v>
      </c>
      <c r="S87" s="9">
        <v>1.5722621610288099</v>
      </c>
      <c r="T87" s="9">
        <v>1.5722621610288099</v>
      </c>
      <c r="U87" s="9">
        <v>255.06957000000003</v>
      </c>
      <c r="V87" s="9">
        <v>2368.50315</v>
      </c>
      <c r="W87" s="9">
        <v>1020.2782799999999</v>
      </c>
      <c r="X87" s="11">
        <v>3643.8510000000001</v>
      </c>
      <c r="Y87" s="14"/>
      <c r="Z87" s="14"/>
      <c r="AA87" s="1"/>
      <c r="AB87" s="1"/>
      <c r="AC87" s="22">
        <v>0</v>
      </c>
      <c r="AD87" s="22">
        <v>66</v>
      </c>
      <c r="AE87" s="22">
        <v>0</v>
      </c>
      <c r="AF87" s="24" t="s">
        <v>634</v>
      </c>
      <c r="AG87" s="16"/>
      <c r="AH87" s="16"/>
      <c r="AI87" s="16"/>
      <c r="AJ87" s="16">
        <v>0</v>
      </c>
      <c r="AK87" s="16"/>
      <c r="AL87" s="16"/>
      <c r="AM87" s="16"/>
      <c r="AN87" t="s">
        <v>38</v>
      </c>
      <c r="AO87" s="16"/>
      <c r="AP87" s="16">
        <v>150</v>
      </c>
      <c r="AQ87" s="16">
        <v>150</v>
      </c>
      <c r="AR87" s="1">
        <v>132</v>
      </c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5">
        <v>0</v>
      </c>
      <c r="BX87" s="25">
        <v>0</v>
      </c>
      <c r="BY87" s="25">
        <v>3643.8510000000001</v>
      </c>
      <c r="BZ87" s="25">
        <v>0</v>
      </c>
      <c r="CA87" s="25">
        <v>0</v>
      </c>
      <c r="CB87" s="52">
        <f t="shared" si="5"/>
        <v>3643.8510000000001</v>
      </c>
      <c r="CE87" s="31" t="s">
        <v>34</v>
      </c>
      <c r="CF87" t="s">
        <v>655</v>
      </c>
      <c r="CG87" s="31" t="s">
        <v>656</v>
      </c>
      <c r="CH87" t="s">
        <v>655</v>
      </c>
      <c r="CI87" t="str">
        <f t="shared" si="4"/>
        <v>03</v>
      </c>
      <c r="CJ87" t="s">
        <v>655</v>
      </c>
      <c r="CK87" s="31" t="s">
        <v>739</v>
      </c>
    </row>
    <row r="88" spans="1:89" ht="63.75" x14ac:dyDescent="0.25">
      <c r="A88" s="6">
        <v>85</v>
      </c>
      <c r="B88" s="27" t="str">
        <f t="shared" si="3"/>
        <v>ТС-001.02.03.085</v>
      </c>
      <c r="C88" s="7" t="s">
        <v>222</v>
      </c>
      <c r="D88" s="6">
        <v>3</v>
      </c>
      <c r="E88" s="6" t="s">
        <v>30</v>
      </c>
      <c r="F88" s="6" t="s">
        <v>31</v>
      </c>
      <c r="G88" s="7" t="s">
        <v>32</v>
      </c>
      <c r="H88" s="7" t="s">
        <v>33</v>
      </c>
      <c r="I88" s="7" t="s">
        <v>34</v>
      </c>
      <c r="J88" s="6" t="s">
        <v>28</v>
      </c>
      <c r="K88" s="6" t="s">
        <v>35</v>
      </c>
      <c r="L88" s="6" t="s">
        <v>223</v>
      </c>
      <c r="M88" s="6" t="s">
        <v>223</v>
      </c>
      <c r="N88" s="8">
        <v>15</v>
      </c>
      <c r="O88" s="6" t="s">
        <v>51</v>
      </c>
      <c r="P88" s="9">
        <v>917.23133817327061</v>
      </c>
      <c r="Q88" s="10">
        <v>2033</v>
      </c>
      <c r="R88" s="6">
        <v>2033</v>
      </c>
      <c r="S88" s="9">
        <v>1.5722621610288099</v>
      </c>
      <c r="T88" s="9">
        <v>1.5722621610288099</v>
      </c>
      <c r="U88" s="9">
        <v>107.52560000000001</v>
      </c>
      <c r="V88" s="9">
        <v>998.452</v>
      </c>
      <c r="W88" s="9">
        <v>430.10239999999993</v>
      </c>
      <c r="X88" s="11">
        <v>1536.08</v>
      </c>
      <c r="Y88" s="14"/>
      <c r="Z88" s="14"/>
      <c r="AA88" s="1"/>
      <c r="AB88" s="1"/>
      <c r="AC88" s="22">
        <v>0</v>
      </c>
      <c r="AD88" s="22">
        <v>15</v>
      </c>
      <c r="AE88" s="22">
        <v>0</v>
      </c>
      <c r="AF88" s="24" t="s">
        <v>634</v>
      </c>
      <c r="AG88" s="16"/>
      <c r="AH88" s="16"/>
      <c r="AI88" s="16"/>
      <c r="AJ88" s="16">
        <v>0</v>
      </c>
      <c r="AK88" s="16"/>
      <c r="AL88" s="16"/>
      <c r="AM88" s="16"/>
      <c r="AN88" t="s">
        <v>38</v>
      </c>
      <c r="AO88" s="16"/>
      <c r="AP88" s="16">
        <v>150</v>
      </c>
      <c r="AQ88" s="16">
        <v>150</v>
      </c>
      <c r="AR88" s="1">
        <v>30</v>
      </c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25">
        <v>0</v>
      </c>
      <c r="BY88" s="25">
        <v>1536.08</v>
      </c>
      <c r="BZ88" s="25">
        <v>0</v>
      </c>
      <c r="CA88" s="25">
        <v>0</v>
      </c>
      <c r="CB88" s="52">
        <f t="shared" si="5"/>
        <v>1536.08</v>
      </c>
      <c r="CE88" s="31" t="s">
        <v>34</v>
      </c>
      <c r="CF88" t="s">
        <v>655</v>
      </c>
      <c r="CG88" s="31" t="s">
        <v>656</v>
      </c>
      <c r="CH88" t="s">
        <v>655</v>
      </c>
      <c r="CI88" t="str">
        <f t="shared" si="4"/>
        <v>03</v>
      </c>
      <c r="CJ88" t="s">
        <v>655</v>
      </c>
      <c r="CK88" s="31" t="s">
        <v>740</v>
      </c>
    </row>
    <row r="89" spans="1:89" ht="63.75" x14ac:dyDescent="0.25">
      <c r="A89" s="6">
        <v>86</v>
      </c>
      <c r="B89" s="27" t="str">
        <f t="shared" si="3"/>
        <v>ТС-001.02.03.086</v>
      </c>
      <c r="C89" s="7" t="s">
        <v>224</v>
      </c>
      <c r="D89" s="6">
        <v>3</v>
      </c>
      <c r="E89" s="6" t="s">
        <v>30</v>
      </c>
      <c r="F89" s="6" t="s">
        <v>31</v>
      </c>
      <c r="G89" s="7" t="s">
        <v>32</v>
      </c>
      <c r="H89" s="7" t="s">
        <v>33</v>
      </c>
      <c r="I89" s="7" t="s">
        <v>34</v>
      </c>
      <c r="J89" s="6" t="s">
        <v>28</v>
      </c>
      <c r="K89" s="6" t="s">
        <v>35</v>
      </c>
      <c r="L89" s="6" t="s">
        <v>225</v>
      </c>
      <c r="M89" s="6" t="s">
        <v>225</v>
      </c>
      <c r="N89" s="8">
        <v>26.2</v>
      </c>
      <c r="O89" s="6" t="s">
        <v>51</v>
      </c>
      <c r="P89" s="9">
        <v>594.09490805386417</v>
      </c>
      <c r="Q89" s="10">
        <v>2033</v>
      </c>
      <c r="R89" s="6">
        <v>2033</v>
      </c>
      <c r="S89" s="9">
        <v>1.5722621610288099</v>
      </c>
      <c r="T89" s="9">
        <v>1.5722621610288099</v>
      </c>
      <c r="U89" s="9">
        <v>69.64482000000001</v>
      </c>
      <c r="V89" s="9">
        <v>646.70190000000002</v>
      </c>
      <c r="W89" s="9">
        <v>278.57927999999998</v>
      </c>
      <c r="X89" s="11">
        <v>994.92599999999993</v>
      </c>
      <c r="Y89" s="14"/>
      <c r="Z89" s="14"/>
      <c r="AA89" s="1"/>
      <c r="AB89" s="1"/>
      <c r="AC89" s="22">
        <v>0</v>
      </c>
      <c r="AD89" s="22">
        <v>26.2</v>
      </c>
      <c r="AE89" s="22">
        <v>0</v>
      </c>
      <c r="AF89" s="24" t="s">
        <v>634</v>
      </c>
      <c r="AG89" s="16"/>
      <c r="AH89" s="16"/>
      <c r="AI89" s="16"/>
      <c r="AJ89" s="16">
        <v>0</v>
      </c>
      <c r="AK89" s="16"/>
      <c r="AL89" s="16"/>
      <c r="AM89" s="16"/>
      <c r="AN89" t="s">
        <v>38</v>
      </c>
      <c r="AO89" s="16"/>
      <c r="AP89" s="16">
        <v>80</v>
      </c>
      <c r="AQ89" s="16">
        <v>80</v>
      </c>
      <c r="AR89" s="1">
        <v>52.4</v>
      </c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994.92599999999993</v>
      </c>
      <c r="BZ89" s="25">
        <v>0</v>
      </c>
      <c r="CA89" s="25">
        <v>0</v>
      </c>
      <c r="CB89" s="52">
        <f t="shared" si="5"/>
        <v>994.92599999999993</v>
      </c>
      <c r="CE89" s="31" t="s">
        <v>34</v>
      </c>
      <c r="CF89" t="s">
        <v>655</v>
      </c>
      <c r="CG89" s="31" t="s">
        <v>656</v>
      </c>
      <c r="CH89" t="s">
        <v>655</v>
      </c>
      <c r="CI89" t="str">
        <f t="shared" si="4"/>
        <v>03</v>
      </c>
      <c r="CJ89" t="s">
        <v>655</v>
      </c>
      <c r="CK89" s="31" t="s">
        <v>741</v>
      </c>
    </row>
    <row r="90" spans="1:89" ht="63.75" x14ac:dyDescent="0.25">
      <c r="A90" s="6">
        <v>87</v>
      </c>
      <c r="B90" s="27" t="str">
        <f t="shared" si="3"/>
        <v>ТС-001.02.03.087</v>
      </c>
      <c r="C90" s="7" t="s">
        <v>226</v>
      </c>
      <c r="D90" s="6">
        <v>3</v>
      </c>
      <c r="E90" s="6" t="s">
        <v>30</v>
      </c>
      <c r="F90" s="6" t="s">
        <v>31</v>
      </c>
      <c r="G90" s="7" t="s">
        <v>32</v>
      </c>
      <c r="H90" s="7" t="s">
        <v>33</v>
      </c>
      <c r="I90" s="7" t="s">
        <v>34</v>
      </c>
      <c r="J90" s="6" t="s">
        <v>28</v>
      </c>
      <c r="K90" s="6" t="s">
        <v>35</v>
      </c>
      <c r="L90" s="6" t="s">
        <v>227</v>
      </c>
      <c r="M90" s="6" t="s">
        <v>227</v>
      </c>
      <c r="N90" s="8">
        <v>59</v>
      </c>
      <c r="O90" s="6" t="s">
        <v>51</v>
      </c>
      <c r="P90" s="9">
        <v>1200.5114846817642</v>
      </c>
      <c r="Q90" s="10">
        <v>2033</v>
      </c>
      <c r="R90" s="6">
        <v>2033</v>
      </c>
      <c r="S90" s="9">
        <v>1.5722621610288099</v>
      </c>
      <c r="T90" s="9">
        <v>1.5722621610288099</v>
      </c>
      <c r="U90" s="9">
        <v>140.73409000000001</v>
      </c>
      <c r="V90" s="9">
        <v>1306.81655</v>
      </c>
      <c r="W90" s="9">
        <v>562.93635999999992</v>
      </c>
      <c r="X90" s="11">
        <v>2010.4869999999999</v>
      </c>
      <c r="Y90" s="14"/>
      <c r="Z90" s="14"/>
      <c r="AA90" s="1"/>
      <c r="AB90" s="1"/>
      <c r="AC90" s="22">
        <v>0</v>
      </c>
      <c r="AD90" s="22">
        <v>59</v>
      </c>
      <c r="AE90" s="22">
        <v>0</v>
      </c>
      <c r="AF90" s="24" t="s">
        <v>634</v>
      </c>
      <c r="AG90" s="16"/>
      <c r="AH90" s="16"/>
      <c r="AI90" s="16"/>
      <c r="AJ90" s="16">
        <v>0</v>
      </c>
      <c r="AK90" s="16"/>
      <c r="AL90" s="16"/>
      <c r="AM90" s="16"/>
      <c r="AN90" t="s">
        <v>38</v>
      </c>
      <c r="AO90" s="16"/>
      <c r="AP90" s="16">
        <v>100</v>
      </c>
      <c r="AQ90" s="16">
        <v>100</v>
      </c>
      <c r="AR90" s="1">
        <v>118</v>
      </c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2010.4869999999999</v>
      </c>
      <c r="BZ90" s="25">
        <v>0</v>
      </c>
      <c r="CA90" s="25">
        <v>0</v>
      </c>
      <c r="CB90" s="52">
        <f t="shared" si="5"/>
        <v>2010.4869999999999</v>
      </c>
      <c r="CE90" s="31" t="s">
        <v>34</v>
      </c>
      <c r="CF90" t="s">
        <v>655</v>
      </c>
      <c r="CG90" s="31" t="s">
        <v>656</v>
      </c>
      <c r="CH90" t="s">
        <v>655</v>
      </c>
      <c r="CI90" t="str">
        <f t="shared" si="4"/>
        <v>03</v>
      </c>
      <c r="CJ90" t="s">
        <v>655</v>
      </c>
      <c r="CK90" s="31" t="s">
        <v>742</v>
      </c>
    </row>
    <row r="91" spans="1:89" ht="63.75" x14ac:dyDescent="0.25">
      <c r="A91" s="6">
        <v>88</v>
      </c>
      <c r="B91" s="27" t="str">
        <f t="shared" si="3"/>
        <v>ТС-001.02.03.088</v>
      </c>
      <c r="C91" s="7" t="s">
        <v>228</v>
      </c>
      <c r="D91" s="6">
        <v>3</v>
      </c>
      <c r="E91" s="6" t="s">
        <v>30</v>
      </c>
      <c r="F91" s="6" t="s">
        <v>31</v>
      </c>
      <c r="G91" s="7" t="s">
        <v>32</v>
      </c>
      <c r="H91" s="7" t="s">
        <v>33</v>
      </c>
      <c r="I91" s="7" t="s">
        <v>34</v>
      </c>
      <c r="J91" s="6" t="s">
        <v>28</v>
      </c>
      <c r="K91" s="6" t="s">
        <v>35</v>
      </c>
      <c r="L91" s="6" t="s">
        <v>229</v>
      </c>
      <c r="M91" s="6" t="s">
        <v>229</v>
      </c>
      <c r="N91" s="8">
        <v>35.5</v>
      </c>
      <c r="O91" s="6" t="s">
        <v>51</v>
      </c>
      <c r="P91" s="9">
        <v>1763.8365559718736</v>
      </c>
      <c r="Q91" s="10">
        <v>2033</v>
      </c>
      <c r="R91" s="6">
        <v>2033</v>
      </c>
      <c r="S91" s="9">
        <v>1.5722621610288099</v>
      </c>
      <c r="T91" s="9">
        <v>1.5722621610288099</v>
      </c>
      <c r="U91" s="9">
        <v>206.77181000000002</v>
      </c>
      <c r="V91" s="9">
        <v>1920.02395</v>
      </c>
      <c r="W91" s="9">
        <v>827.08723999999984</v>
      </c>
      <c r="X91" s="11">
        <v>2953.8829999999998</v>
      </c>
      <c r="Y91" s="14"/>
      <c r="Z91" s="14"/>
      <c r="AA91" s="1"/>
      <c r="AB91" s="1"/>
      <c r="AC91" s="22">
        <v>0</v>
      </c>
      <c r="AD91" s="22">
        <v>35.5</v>
      </c>
      <c r="AE91" s="22">
        <v>0</v>
      </c>
      <c r="AF91" s="24" t="s">
        <v>634</v>
      </c>
      <c r="AG91" s="16"/>
      <c r="AH91" s="16"/>
      <c r="AI91" s="16"/>
      <c r="AJ91" s="16">
        <v>0</v>
      </c>
      <c r="AK91" s="16"/>
      <c r="AL91" s="16"/>
      <c r="AM91" s="16"/>
      <c r="AN91" t="s">
        <v>38</v>
      </c>
      <c r="AO91" s="16"/>
      <c r="AP91" s="16">
        <v>150</v>
      </c>
      <c r="AQ91" s="16">
        <v>150</v>
      </c>
      <c r="AR91" s="1">
        <v>71</v>
      </c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25">
        <v>0</v>
      </c>
      <c r="BN91" s="25">
        <v>0</v>
      </c>
      <c r="BO91" s="25">
        <v>0</v>
      </c>
      <c r="BP91" s="25">
        <v>0</v>
      </c>
      <c r="BQ91" s="25">
        <v>0</v>
      </c>
      <c r="BR91" s="25">
        <v>0</v>
      </c>
      <c r="BS91" s="25">
        <v>0</v>
      </c>
      <c r="BT91" s="25">
        <v>0</v>
      </c>
      <c r="BU91" s="25">
        <v>0</v>
      </c>
      <c r="BV91" s="25">
        <v>0</v>
      </c>
      <c r="BW91" s="25">
        <v>0</v>
      </c>
      <c r="BX91" s="25">
        <v>0</v>
      </c>
      <c r="BY91" s="25">
        <v>2953.8829999999998</v>
      </c>
      <c r="BZ91" s="25">
        <v>0</v>
      </c>
      <c r="CA91" s="25">
        <v>0</v>
      </c>
      <c r="CB91" s="52">
        <f t="shared" si="5"/>
        <v>2953.8829999999998</v>
      </c>
      <c r="CE91" s="31" t="s">
        <v>34</v>
      </c>
      <c r="CF91" t="s">
        <v>655</v>
      </c>
      <c r="CG91" s="31" t="s">
        <v>656</v>
      </c>
      <c r="CH91" t="s">
        <v>655</v>
      </c>
      <c r="CI91" t="str">
        <f t="shared" si="4"/>
        <v>03</v>
      </c>
      <c r="CJ91" t="s">
        <v>655</v>
      </c>
      <c r="CK91" s="31" t="s">
        <v>743</v>
      </c>
    </row>
    <row r="92" spans="1:89" ht="76.5" x14ac:dyDescent="0.25">
      <c r="A92" s="6">
        <v>89</v>
      </c>
      <c r="B92" s="27" t="str">
        <f t="shared" si="3"/>
        <v>ТС-001.02.03.089</v>
      </c>
      <c r="C92" s="7" t="s">
        <v>230</v>
      </c>
      <c r="D92" s="6">
        <v>3</v>
      </c>
      <c r="E92" s="6" t="s">
        <v>30</v>
      </c>
      <c r="F92" s="6" t="s">
        <v>31</v>
      </c>
      <c r="G92" s="7" t="s">
        <v>178</v>
      </c>
      <c r="H92" s="7" t="s">
        <v>33</v>
      </c>
      <c r="I92" s="7" t="s">
        <v>34</v>
      </c>
      <c r="J92" s="6" t="s">
        <v>28</v>
      </c>
      <c r="K92" s="6" t="s">
        <v>35</v>
      </c>
      <c r="L92" s="6" t="s">
        <v>231</v>
      </c>
      <c r="M92" s="6" t="s">
        <v>231</v>
      </c>
      <c r="N92" s="8">
        <v>56</v>
      </c>
      <c r="O92" s="6" t="s">
        <v>58</v>
      </c>
      <c r="P92" s="9">
        <v>1542.3815086065133</v>
      </c>
      <c r="Q92" s="10">
        <v>2033</v>
      </c>
      <c r="R92" s="6">
        <v>2033</v>
      </c>
      <c r="S92" s="9">
        <v>1.5722621610288099</v>
      </c>
      <c r="T92" s="9">
        <v>1.5722621610288099</v>
      </c>
      <c r="U92" s="9">
        <v>180.81098000000003</v>
      </c>
      <c r="V92" s="9">
        <v>1678.9591</v>
      </c>
      <c r="W92" s="9">
        <v>723.24392</v>
      </c>
      <c r="X92" s="11">
        <v>2583.0140000000001</v>
      </c>
      <c r="Y92" s="14"/>
      <c r="Z92" s="14"/>
      <c r="AA92" s="1"/>
      <c r="AB92" s="1"/>
      <c r="AC92" s="22">
        <v>0</v>
      </c>
      <c r="AD92" s="22">
        <v>56</v>
      </c>
      <c r="AE92" s="22">
        <v>0</v>
      </c>
      <c r="AF92" s="24" t="s">
        <v>634</v>
      </c>
      <c r="AG92" s="16"/>
      <c r="AH92" s="16"/>
      <c r="AI92" s="16"/>
      <c r="AJ92" s="16">
        <v>0</v>
      </c>
      <c r="AK92" s="16"/>
      <c r="AL92" s="16"/>
      <c r="AM92" s="16"/>
      <c r="AN92" t="s">
        <v>38</v>
      </c>
      <c r="AO92" s="16"/>
      <c r="AP92" s="16">
        <v>100</v>
      </c>
      <c r="AQ92" s="16">
        <v>100</v>
      </c>
      <c r="AR92" s="1">
        <v>112</v>
      </c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25">
        <v>0</v>
      </c>
      <c r="BN92" s="25">
        <v>0</v>
      </c>
      <c r="BO92" s="25">
        <v>0</v>
      </c>
      <c r="BP92" s="25">
        <v>0</v>
      </c>
      <c r="BQ92" s="25">
        <v>0</v>
      </c>
      <c r="BR92" s="25">
        <v>0</v>
      </c>
      <c r="BS92" s="25">
        <v>0</v>
      </c>
      <c r="BT92" s="25">
        <v>0</v>
      </c>
      <c r="BU92" s="25">
        <v>0</v>
      </c>
      <c r="BV92" s="25">
        <v>0</v>
      </c>
      <c r="BW92" s="25">
        <v>0</v>
      </c>
      <c r="BX92" s="25">
        <v>0</v>
      </c>
      <c r="BY92" s="25">
        <v>2583.0140000000001</v>
      </c>
      <c r="BZ92" s="25">
        <v>0</v>
      </c>
      <c r="CA92" s="25">
        <v>0</v>
      </c>
      <c r="CB92" s="52">
        <f t="shared" si="5"/>
        <v>2583.0140000000001</v>
      </c>
      <c r="CE92" s="31" t="s">
        <v>34</v>
      </c>
      <c r="CF92" t="s">
        <v>655</v>
      </c>
      <c r="CG92" s="31" t="s">
        <v>656</v>
      </c>
      <c r="CH92" t="s">
        <v>655</v>
      </c>
      <c r="CI92" t="str">
        <f t="shared" si="4"/>
        <v>03</v>
      </c>
      <c r="CJ92" t="s">
        <v>655</v>
      </c>
      <c r="CK92" s="31" t="s">
        <v>744</v>
      </c>
    </row>
    <row r="93" spans="1:89" ht="63.75" x14ac:dyDescent="0.25">
      <c r="A93" s="6">
        <v>90</v>
      </c>
      <c r="B93" s="27" t="str">
        <f t="shared" si="3"/>
        <v>ТС-001.02.03.090</v>
      </c>
      <c r="C93" s="7" t="s">
        <v>232</v>
      </c>
      <c r="D93" s="6">
        <v>3</v>
      </c>
      <c r="E93" s="6" t="s">
        <v>30</v>
      </c>
      <c r="F93" s="6" t="s">
        <v>31</v>
      </c>
      <c r="G93" s="7" t="s">
        <v>32</v>
      </c>
      <c r="H93" s="7" t="s">
        <v>33</v>
      </c>
      <c r="I93" s="7" t="s">
        <v>34</v>
      </c>
      <c r="J93" s="6" t="s">
        <v>28</v>
      </c>
      <c r="K93" s="6" t="s">
        <v>35</v>
      </c>
      <c r="L93" s="6" t="s">
        <v>233</v>
      </c>
      <c r="M93" s="6" t="s">
        <v>233</v>
      </c>
      <c r="N93" s="8">
        <v>30.8</v>
      </c>
      <c r="O93" s="6" t="s">
        <v>51</v>
      </c>
      <c r="P93" s="9">
        <v>1046.7510198164136</v>
      </c>
      <c r="Q93" s="10">
        <v>2034</v>
      </c>
      <c r="R93" s="6">
        <v>2034</v>
      </c>
      <c r="S93" s="9">
        <v>1.6351526474699623</v>
      </c>
      <c r="T93" s="9">
        <v>1.6351526474699623</v>
      </c>
      <c r="U93" s="9">
        <v>127.61735000000002</v>
      </c>
      <c r="V93" s="9">
        <v>1185.0182500000001</v>
      </c>
      <c r="W93" s="9">
        <v>510.46939999999995</v>
      </c>
      <c r="X93" s="11">
        <v>1823.105</v>
      </c>
      <c r="Y93" s="14"/>
      <c r="Z93" s="14"/>
      <c r="AA93" s="1"/>
      <c r="AB93" s="1"/>
      <c r="AC93" s="22">
        <v>0</v>
      </c>
      <c r="AD93" s="22">
        <v>30.8</v>
      </c>
      <c r="AE93" s="22">
        <v>0</v>
      </c>
      <c r="AF93" s="22" t="s">
        <v>634</v>
      </c>
      <c r="AG93" s="1"/>
      <c r="AH93" s="1"/>
      <c r="AI93" s="1"/>
      <c r="AJ93" s="1">
        <v>0</v>
      </c>
      <c r="AK93" s="1"/>
      <c r="AL93" s="1"/>
      <c r="AM93" s="1"/>
      <c r="AN93" t="s">
        <v>38</v>
      </c>
      <c r="AO93" s="1"/>
      <c r="AP93" s="1">
        <v>80</v>
      </c>
      <c r="AQ93" s="1">
        <v>80</v>
      </c>
      <c r="AR93" s="1">
        <v>61.6</v>
      </c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1823.105</v>
      </c>
      <c r="CA93" s="25">
        <v>0</v>
      </c>
      <c r="CB93" s="52">
        <f t="shared" si="5"/>
        <v>1823.105</v>
      </c>
      <c r="CE93" s="31" t="s">
        <v>34</v>
      </c>
      <c r="CF93" t="s">
        <v>655</v>
      </c>
      <c r="CG93" s="31" t="s">
        <v>656</v>
      </c>
      <c r="CH93" t="s">
        <v>655</v>
      </c>
      <c r="CI93" t="str">
        <f t="shared" si="4"/>
        <v>03</v>
      </c>
      <c r="CJ93" t="s">
        <v>655</v>
      </c>
      <c r="CK93" s="31" t="s">
        <v>745</v>
      </c>
    </row>
    <row r="94" spans="1:89" ht="63.75" x14ac:dyDescent="0.25">
      <c r="A94" s="6">
        <v>91</v>
      </c>
      <c r="B94" s="27" t="str">
        <f t="shared" si="3"/>
        <v>ТС-001.02.03.091</v>
      </c>
      <c r="C94" s="7" t="s">
        <v>234</v>
      </c>
      <c r="D94" s="6">
        <v>3</v>
      </c>
      <c r="E94" s="6" t="s">
        <v>30</v>
      </c>
      <c r="F94" s="6" t="s">
        <v>31</v>
      </c>
      <c r="G94" s="7" t="s">
        <v>32</v>
      </c>
      <c r="H94" s="7" t="s">
        <v>33</v>
      </c>
      <c r="I94" s="7" t="s">
        <v>34</v>
      </c>
      <c r="J94" s="6" t="s">
        <v>28</v>
      </c>
      <c r="K94" s="6" t="s">
        <v>35</v>
      </c>
      <c r="L94" s="6" t="s">
        <v>235</v>
      </c>
      <c r="M94" s="6" t="s">
        <v>235</v>
      </c>
      <c r="N94" s="8">
        <v>15</v>
      </c>
      <c r="O94" s="6" t="s">
        <v>51</v>
      </c>
      <c r="P94" s="9">
        <v>632.3659863005048</v>
      </c>
      <c r="Q94" s="10">
        <v>2034</v>
      </c>
      <c r="R94" s="6">
        <v>2034</v>
      </c>
      <c r="S94" s="9">
        <v>1.6351526474699623</v>
      </c>
      <c r="T94" s="9">
        <v>1.6351526474699623</v>
      </c>
      <c r="U94" s="9">
        <v>77.096530000000001</v>
      </c>
      <c r="V94" s="9">
        <v>715.89634999999998</v>
      </c>
      <c r="W94" s="9">
        <v>308.38611999999995</v>
      </c>
      <c r="X94" s="11">
        <v>1101.3789999999999</v>
      </c>
      <c r="Y94" s="14"/>
      <c r="Z94" s="14"/>
      <c r="AA94" s="1"/>
      <c r="AB94" s="1"/>
      <c r="AC94" s="22">
        <v>0</v>
      </c>
      <c r="AD94" s="22">
        <v>15</v>
      </c>
      <c r="AE94" s="22">
        <v>0</v>
      </c>
      <c r="AF94" s="22" t="s">
        <v>634</v>
      </c>
      <c r="AG94" s="1"/>
      <c r="AH94" s="1"/>
      <c r="AI94" s="1"/>
      <c r="AJ94" s="1">
        <v>0</v>
      </c>
      <c r="AK94" s="1"/>
      <c r="AL94" s="1"/>
      <c r="AM94" s="1"/>
      <c r="AN94" t="s">
        <v>38</v>
      </c>
      <c r="AO94" s="1"/>
      <c r="AP94" s="1">
        <v>80</v>
      </c>
      <c r="AQ94" s="1">
        <v>80</v>
      </c>
      <c r="AR94" s="1">
        <v>30</v>
      </c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1101.3789999999999</v>
      </c>
      <c r="CA94" s="25">
        <v>0</v>
      </c>
      <c r="CB94" s="52">
        <f t="shared" si="5"/>
        <v>1101.3789999999999</v>
      </c>
      <c r="CE94" s="31" t="s">
        <v>34</v>
      </c>
      <c r="CF94" t="s">
        <v>655</v>
      </c>
      <c r="CG94" s="31" t="s">
        <v>656</v>
      </c>
      <c r="CH94" t="s">
        <v>655</v>
      </c>
      <c r="CI94" t="str">
        <f t="shared" si="4"/>
        <v>03</v>
      </c>
      <c r="CJ94" t="s">
        <v>655</v>
      </c>
      <c r="CK94" s="31" t="s">
        <v>746</v>
      </c>
    </row>
    <row r="95" spans="1:89" ht="63.75" x14ac:dyDescent="0.25">
      <c r="A95" s="6">
        <v>92</v>
      </c>
      <c r="B95" s="27" t="str">
        <f t="shared" si="3"/>
        <v>ТС-001.02.03.092</v>
      </c>
      <c r="C95" s="7" t="s">
        <v>236</v>
      </c>
      <c r="D95" s="6">
        <v>3</v>
      </c>
      <c r="E95" s="6" t="s">
        <v>30</v>
      </c>
      <c r="F95" s="6" t="s">
        <v>31</v>
      </c>
      <c r="G95" s="7" t="s">
        <v>32</v>
      </c>
      <c r="H95" s="7" t="s">
        <v>33</v>
      </c>
      <c r="I95" s="7" t="s">
        <v>34</v>
      </c>
      <c r="J95" s="6" t="s">
        <v>28</v>
      </c>
      <c r="K95" s="6" t="s">
        <v>35</v>
      </c>
      <c r="L95" s="6" t="s">
        <v>237</v>
      </c>
      <c r="M95" s="6" t="s">
        <v>237</v>
      </c>
      <c r="N95" s="8">
        <v>54.9</v>
      </c>
      <c r="O95" s="6" t="s">
        <v>51</v>
      </c>
      <c r="P95" s="9">
        <v>1981.0915888289974</v>
      </c>
      <c r="Q95" s="10">
        <v>2034</v>
      </c>
      <c r="R95" s="6">
        <v>2034</v>
      </c>
      <c r="S95" s="9">
        <v>1.6351526474699623</v>
      </c>
      <c r="T95" s="9">
        <v>1.6351526474699623</v>
      </c>
      <c r="U95" s="9">
        <v>241.52989000000002</v>
      </c>
      <c r="V95" s="9">
        <v>2242.7775500000002</v>
      </c>
      <c r="W95" s="9">
        <v>966.11955999999998</v>
      </c>
      <c r="X95" s="11">
        <v>3450.4270000000006</v>
      </c>
      <c r="Y95" s="14"/>
      <c r="Z95" s="14"/>
      <c r="AA95" s="1"/>
      <c r="AB95" s="1"/>
      <c r="AC95" s="22">
        <v>0</v>
      </c>
      <c r="AD95" s="22">
        <v>54.9</v>
      </c>
      <c r="AE95" s="22">
        <v>0</v>
      </c>
      <c r="AF95" s="22" t="s">
        <v>634</v>
      </c>
      <c r="AG95" s="1"/>
      <c r="AH95" s="1"/>
      <c r="AI95" s="1"/>
      <c r="AJ95" s="1">
        <v>0</v>
      </c>
      <c r="AK95" s="1"/>
      <c r="AL95" s="1"/>
      <c r="AM95" s="1"/>
      <c r="AN95" t="s">
        <v>38</v>
      </c>
      <c r="AO95" s="1"/>
      <c r="AP95" s="1">
        <v>100</v>
      </c>
      <c r="AQ95" s="1">
        <v>100</v>
      </c>
      <c r="AR95" s="1">
        <v>109.8</v>
      </c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25">
        <v>0</v>
      </c>
      <c r="BT95" s="25">
        <v>0</v>
      </c>
      <c r="BU95" s="2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3450.4270000000006</v>
      </c>
      <c r="CA95" s="25">
        <v>0</v>
      </c>
      <c r="CB95" s="52">
        <f t="shared" si="5"/>
        <v>3450.4270000000006</v>
      </c>
      <c r="CE95" s="31" t="s">
        <v>34</v>
      </c>
      <c r="CF95" t="s">
        <v>655</v>
      </c>
      <c r="CG95" s="31" t="s">
        <v>656</v>
      </c>
      <c r="CH95" t="s">
        <v>655</v>
      </c>
      <c r="CI95" t="str">
        <f t="shared" si="4"/>
        <v>03</v>
      </c>
      <c r="CJ95" t="s">
        <v>655</v>
      </c>
      <c r="CK95" s="31" t="s">
        <v>747</v>
      </c>
    </row>
    <row r="96" spans="1:89" ht="63.75" x14ac:dyDescent="0.25">
      <c r="A96" s="6">
        <v>93</v>
      </c>
      <c r="B96" s="27" t="str">
        <f t="shared" si="3"/>
        <v>ТС-001.02.03.093</v>
      </c>
      <c r="C96" s="7" t="s">
        <v>238</v>
      </c>
      <c r="D96" s="6">
        <v>3</v>
      </c>
      <c r="E96" s="6" t="s">
        <v>30</v>
      </c>
      <c r="F96" s="6" t="s">
        <v>31</v>
      </c>
      <c r="G96" s="7" t="s">
        <v>32</v>
      </c>
      <c r="H96" s="7" t="s">
        <v>33</v>
      </c>
      <c r="I96" s="7" t="s">
        <v>34</v>
      </c>
      <c r="J96" s="6" t="s">
        <v>28</v>
      </c>
      <c r="K96" s="6" t="s">
        <v>35</v>
      </c>
      <c r="L96" s="6" t="s">
        <v>239</v>
      </c>
      <c r="M96" s="6" t="s">
        <v>239</v>
      </c>
      <c r="N96" s="8">
        <v>74.2</v>
      </c>
      <c r="O96" s="6" t="s">
        <v>58</v>
      </c>
      <c r="P96" s="9">
        <v>4914.2388294361981</v>
      </c>
      <c r="Q96" s="10">
        <v>2034</v>
      </c>
      <c r="R96" s="6">
        <v>2034</v>
      </c>
      <c r="S96" s="9">
        <v>1.6351526474699623</v>
      </c>
      <c r="T96" s="9">
        <v>1.6351526474699623</v>
      </c>
      <c r="U96" s="9">
        <v>599.13210000000015</v>
      </c>
      <c r="V96" s="9">
        <v>5563.3695000000007</v>
      </c>
      <c r="W96" s="9">
        <v>2396.5284000000001</v>
      </c>
      <c r="X96" s="11">
        <v>8559.0300000000007</v>
      </c>
      <c r="Y96" s="14"/>
      <c r="Z96" s="14"/>
      <c r="AA96" s="1"/>
      <c r="AB96" s="1"/>
      <c r="AC96" s="22">
        <v>0</v>
      </c>
      <c r="AD96" s="22">
        <v>74.2</v>
      </c>
      <c r="AE96" s="22">
        <v>0</v>
      </c>
      <c r="AF96" s="22" t="s">
        <v>634</v>
      </c>
      <c r="AG96" s="1"/>
      <c r="AH96" s="1"/>
      <c r="AI96" s="1"/>
      <c r="AJ96" s="1">
        <v>0</v>
      </c>
      <c r="AK96" s="1"/>
      <c r="AL96" s="1"/>
      <c r="AM96" s="1"/>
      <c r="AN96" t="s">
        <v>38</v>
      </c>
      <c r="AO96" s="1"/>
      <c r="AP96" s="1">
        <v>200</v>
      </c>
      <c r="AQ96" s="1">
        <v>200</v>
      </c>
      <c r="AR96" s="1">
        <v>148.4</v>
      </c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25">
        <v>0</v>
      </c>
      <c r="BN96" s="25">
        <v>0</v>
      </c>
      <c r="BO96" s="25">
        <v>0</v>
      </c>
      <c r="BP96" s="25">
        <v>0</v>
      </c>
      <c r="BQ96" s="25">
        <v>0</v>
      </c>
      <c r="BR96" s="25">
        <v>0</v>
      </c>
      <c r="BS96" s="25">
        <v>0</v>
      </c>
      <c r="BT96" s="25">
        <v>0</v>
      </c>
      <c r="BU96" s="25">
        <v>0</v>
      </c>
      <c r="BV96" s="25">
        <v>0</v>
      </c>
      <c r="BW96" s="25">
        <v>0</v>
      </c>
      <c r="BX96" s="25">
        <v>0</v>
      </c>
      <c r="BY96" s="25">
        <v>0</v>
      </c>
      <c r="BZ96" s="25">
        <v>8559.0300000000007</v>
      </c>
      <c r="CA96" s="25">
        <v>0</v>
      </c>
      <c r="CB96" s="52">
        <f t="shared" si="5"/>
        <v>8559.0300000000007</v>
      </c>
      <c r="CE96" s="31" t="s">
        <v>34</v>
      </c>
      <c r="CF96" t="s">
        <v>655</v>
      </c>
      <c r="CG96" s="31" t="s">
        <v>656</v>
      </c>
      <c r="CH96" t="s">
        <v>655</v>
      </c>
      <c r="CI96" t="str">
        <f t="shared" si="4"/>
        <v>03</v>
      </c>
      <c r="CJ96" t="s">
        <v>655</v>
      </c>
      <c r="CK96" s="31" t="s">
        <v>748</v>
      </c>
    </row>
    <row r="97" spans="1:89" ht="63.75" x14ac:dyDescent="0.25">
      <c r="A97" s="6">
        <v>94</v>
      </c>
      <c r="B97" s="27" t="str">
        <f t="shared" si="3"/>
        <v>ТС-001.02.03.094</v>
      </c>
      <c r="C97" s="7" t="s">
        <v>240</v>
      </c>
      <c r="D97" s="6">
        <v>3</v>
      </c>
      <c r="E97" s="6" t="s">
        <v>30</v>
      </c>
      <c r="F97" s="6" t="s">
        <v>31</v>
      </c>
      <c r="G97" s="7" t="s">
        <v>152</v>
      </c>
      <c r="H97" s="7" t="s">
        <v>33</v>
      </c>
      <c r="I97" s="7" t="s">
        <v>34</v>
      </c>
      <c r="J97" s="6" t="s">
        <v>28</v>
      </c>
      <c r="K97" s="6" t="s">
        <v>35</v>
      </c>
      <c r="L97" s="6" t="s">
        <v>241</v>
      </c>
      <c r="M97" s="6" t="s">
        <v>241</v>
      </c>
      <c r="N97" s="8">
        <v>50</v>
      </c>
      <c r="O97" s="6" t="s">
        <v>202</v>
      </c>
      <c r="P97" s="9">
        <v>596.50805069051569</v>
      </c>
      <c r="Q97" s="10">
        <v>2035</v>
      </c>
      <c r="R97" s="6">
        <v>2035</v>
      </c>
      <c r="S97" s="9">
        <v>1.7005587533687609</v>
      </c>
      <c r="T97" s="9">
        <v>1.7005587533687609</v>
      </c>
      <c r="U97" s="9">
        <v>75.633809999999997</v>
      </c>
      <c r="V97" s="9">
        <v>702.31394999999998</v>
      </c>
      <c r="W97" s="9">
        <v>302.53523999999993</v>
      </c>
      <c r="X97" s="11">
        <v>1080.4829999999999</v>
      </c>
      <c r="Y97" s="14"/>
      <c r="Z97" s="14"/>
      <c r="AA97" s="1"/>
      <c r="AB97" s="1"/>
      <c r="AC97" s="22">
        <v>0</v>
      </c>
      <c r="AD97" s="22">
        <v>50</v>
      </c>
      <c r="AE97" s="22">
        <v>0</v>
      </c>
      <c r="AF97" s="22" t="s">
        <v>634</v>
      </c>
      <c r="AG97" s="1"/>
      <c r="AH97" s="1"/>
      <c r="AI97" s="1"/>
      <c r="AJ97" s="1">
        <v>0</v>
      </c>
      <c r="AK97" s="1"/>
      <c r="AL97" s="1"/>
      <c r="AM97" s="1"/>
      <c r="AN97" t="s">
        <v>38</v>
      </c>
      <c r="AO97" s="1"/>
      <c r="AP97" s="1">
        <v>70</v>
      </c>
      <c r="AQ97" s="1">
        <v>70</v>
      </c>
      <c r="AR97" s="1">
        <v>100</v>
      </c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1080.4829999999999</v>
      </c>
      <c r="CB97" s="52">
        <f t="shared" si="5"/>
        <v>1080.4829999999999</v>
      </c>
      <c r="CE97" s="31" t="s">
        <v>34</v>
      </c>
      <c r="CF97" t="s">
        <v>655</v>
      </c>
      <c r="CG97" s="31" t="s">
        <v>656</v>
      </c>
      <c r="CH97" t="s">
        <v>655</v>
      </c>
      <c r="CI97" t="str">
        <f t="shared" si="4"/>
        <v>03</v>
      </c>
      <c r="CJ97" t="s">
        <v>655</v>
      </c>
      <c r="CK97" s="31" t="s">
        <v>749</v>
      </c>
    </row>
    <row r="98" spans="1:89" ht="63.75" x14ac:dyDescent="0.25">
      <c r="A98" s="6">
        <v>95</v>
      </c>
      <c r="B98" s="27" t="str">
        <f t="shared" si="3"/>
        <v>ТС-001.02.03.095</v>
      </c>
      <c r="C98" s="7" t="s">
        <v>242</v>
      </c>
      <c r="D98" s="6">
        <v>3</v>
      </c>
      <c r="E98" s="6" t="s">
        <v>30</v>
      </c>
      <c r="F98" s="6" t="s">
        <v>31</v>
      </c>
      <c r="G98" s="7" t="s">
        <v>108</v>
      </c>
      <c r="H98" s="7" t="s">
        <v>33</v>
      </c>
      <c r="I98" s="7" t="s">
        <v>34</v>
      </c>
      <c r="J98" s="6" t="s">
        <v>28</v>
      </c>
      <c r="K98" s="6" t="s">
        <v>35</v>
      </c>
      <c r="L98" s="6" t="s">
        <v>243</v>
      </c>
      <c r="M98" s="6" t="s">
        <v>243</v>
      </c>
      <c r="N98" s="8">
        <v>5</v>
      </c>
      <c r="O98" s="6" t="s">
        <v>58</v>
      </c>
      <c r="P98" s="9">
        <v>375.59233149450489</v>
      </c>
      <c r="Q98" s="10">
        <v>2035</v>
      </c>
      <c r="R98" s="6">
        <v>2035</v>
      </c>
      <c r="S98" s="9">
        <v>1.7005587533687609</v>
      </c>
      <c r="T98" s="9">
        <v>1.7005587533687609</v>
      </c>
      <c r="U98" s="9">
        <v>47.622960000000006</v>
      </c>
      <c r="V98" s="9">
        <v>442.21319999999997</v>
      </c>
      <c r="W98" s="9">
        <v>190.49183999999997</v>
      </c>
      <c r="X98" s="11">
        <v>680.32799999999997</v>
      </c>
      <c r="Y98" s="14"/>
      <c r="Z98" s="14"/>
      <c r="AA98" s="1"/>
      <c r="AB98" s="1"/>
      <c r="AC98" s="22">
        <v>0</v>
      </c>
      <c r="AD98" s="22">
        <v>5</v>
      </c>
      <c r="AE98" s="22">
        <v>0</v>
      </c>
      <c r="AF98" s="22" t="s">
        <v>634</v>
      </c>
      <c r="AG98" s="1"/>
      <c r="AH98" s="1"/>
      <c r="AI98" s="1"/>
      <c r="AJ98" s="1">
        <v>0</v>
      </c>
      <c r="AK98" s="1"/>
      <c r="AL98" s="1"/>
      <c r="AM98" s="1"/>
      <c r="AN98" t="s">
        <v>38</v>
      </c>
      <c r="AO98" s="1"/>
      <c r="AP98" s="1">
        <v>100</v>
      </c>
      <c r="AQ98" s="1">
        <v>100</v>
      </c>
      <c r="AR98" s="1">
        <v>10</v>
      </c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680.32799999999997</v>
      </c>
      <c r="CB98" s="52">
        <f t="shared" si="5"/>
        <v>680.32799999999997</v>
      </c>
      <c r="CE98" s="31" t="s">
        <v>34</v>
      </c>
      <c r="CF98" t="s">
        <v>655</v>
      </c>
      <c r="CG98" s="31" t="s">
        <v>656</v>
      </c>
      <c r="CH98" t="s">
        <v>655</v>
      </c>
      <c r="CI98" t="str">
        <f t="shared" si="4"/>
        <v>03</v>
      </c>
      <c r="CJ98" t="s">
        <v>655</v>
      </c>
      <c r="CK98" s="31" t="s">
        <v>750</v>
      </c>
    </row>
    <row r="99" spans="1:89" ht="63.75" x14ac:dyDescent="0.25">
      <c r="A99" s="6">
        <v>96</v>
      </c>
      <c r="B99" s="27" t="str">
        <f t="shared" si="3"/>
        <v>ТС-001.02.03.096</v>
      </c>
      <c r="C99" s="7" t="s">
        <v>244</v>
      </c>
      <c r="D99" s="6">
        <v>3</v>
      </c>
      <c r="E99" s="6" t="s">
        <v>30</v>
      </c>
      <c r="F99" s="6" t="s">
        <v>31</v>
      </c>
      <c r="G99" s="7" t="s">
        <v>108</v>
      </c>
      <c r="H99" s="7" t="s">
        <v>33</v>
      </c>
      <c r="I99" s="7" t="s">
        <v>34</v>
      </c>
      <c r="J99" s="6" t="s">
        <v>28</v>
      </c>
      <c r="K99" s="6" t="s">
        <v>35</v>
      </c>
      <c r="L99" s="6" t="s">
        <v>245</v>
      </c>
      <c r="M99" s="6" t="s">
        <v>245</v>
      </c>
      <c r="N99" s="8">
        <v>17.5</v>
      </c>
      <c r="O99" s="6" t="s">
        <v>202</v>
      </c>
      <c r="P99" s="9">
        <v>447.99756818597706</v>
      </c>
      <c r="Q99" s="10">
        <v>2035</v>
      </c>
      <c r="R99" s="6">
        <v>2035</v>
      </c>
      <c r="S99" s="9">
        <v>1.7005587533687609</v>
      </c>
      <c r="T99" s="9">
        <v>1.7005587533687609</v>
      </c>
      <c r="U99" s="9">
        <v>56.803530000000009</v>
      </c>
      <c r="V99" s="9">
        <v>527.46135000000004</v>
      </c>
      <c r="W99" s="9">
        <v>227.21411999999998</v>
      </c>
      <c r="X99" s="11">
        <v>811.47900000000004</v>
      </c>
      <c r="Y99" s="14"/>
      <c r="Z99" s="14"/>
      <c r="AA99" s="1"/>
      <c r="AB99" s="1"/>
      <c r="AC99" s="22">
        <v>0</v>
      </c>
      <c r="AD99" s="22">
        <v>17.5</v>
      </c>
      <c r="AE99" s="22">
        <v>0</v>
      </c>
      <c r="AF99" s="22" t="s">
        <v>634</v>
      </c>
      <c r="AG99" s="1"/>
      <c r="AH99" s="1"/>
      <c r="AI99" s="1"/>
      <c r="AJ99" s="1">
        <v>0</v>
      </c>
      <c r="AK99" s="1"/>
      <c r="AL99" s="1"/>
      <c r="AM99" s="1"/>
      <c r="AN99" t="s">
        <v>38</v>
      </c>
      <c r="AO99" s="1"/>
      <c r="AP99" s="1">
        <v>100</v>
      </c>
      <c r="AQ99" s="1">
        <v>100</v>
      </c>
      <c r="AR99" s="1">
        <v>35</v>
      </c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811.47900000000004</v>
      </c>
      <c r="CB99" s="52">
        <f t="shared" si="5"/>
        <v>811.47900000000004</v>
      </c>
      <c r="CE99" s="31" t="s">
        <v>34</v>
      </c>
      <c r="CF99" t="s">
        <v>655</v>
      </c>
      <c r="CG99" s="31" t="s">
        <v>656</v>
      </c>
      <c r="CH99" t="s">
        <v>655</v>
      </c>
      <c r="CI99" t="str">
        <f t="shared" si="4"/>
        <v>03</v>
      </c>
      <c r="CJ99" t="s">
        <v>655</v>
      </c>
      <c r="CK99" s="31" t="s">
        <v>751</v>
      </c>
    </row>
    <row r="100" spans="1:89" ht="63.75" x14ac:dyDescent="0.25">
      <c r="A100" s="6">
        <v>97</v>
      </c>
      <c r="B100" s="27" t="str">
        <f t="shared" si="3"/>
        <v>ТС-001.02.03.097</v>
      </c>
      <c r="C100" s="7" t="s">
        <v>246</v>
      </c>
      <c r="D100" s="6">
        <v>3</v>
      </c>
      <c r="E100" s="6" t="s">
        <v>30</v>
      </c>
      <c r="F100" s="6" t="s">
        <v>31</v>
      </c>
      <c r="G100" s="7" t="s">
        <v>108</v>
      </c>
      <c r="H100" s="7" t="s">
        <v>33</v>
      </c>
      <c r="I100" s="7" t="s">
        <v>34</v>
      </c>
      <c r="J100" s="6" t="s">
        <v>28</v>
      </c>
      <c r="K100" s="6" t="s">
        <v>35</v>
      </c>
      <c r="L100" s="6" t="s">
        <v>247</v>
      </c>
      <c r="M100" s="6" t="s">
        <v>247</v>
      </c>
      <c r="N100" s="8">
        <v>39</v>
      </c>
      <c r="O100" s="6" t="s">
        <v>58</v>
      </c>
      <c r="P100" s="9">
        <v>1185.6734989761962</v>
      </c>
      <c r="Q100" s="10">
        <v>2035</v>
      </c>
      <c r="R100" s="6">
        <v>2035</v>
      </c>
      <c r="S100" s="9">
        <v>1.7005587533687609</v>
      </c>
      <c r="T100" s="9">
        <v>1.7005587533687609</v>
      </c>
      <c r="U100" s="9">
        <v>150.33662000000004</v>
      </c>
      <c r="V100" s="9">
        <v>1395.9829000000002</v>
      </c>
      <c r="W100" s="9">
        <v>601.34647999999993</v>
      </c>
      <c r="X100" s="11">
        <v>2147.6660000000002</v>
      </c>
      <c r="Y100" s="14"/>
      <c r="Z100" s="14"/>
      <c r="AA100" s="1"/>
      <c r="AB100" s="1"/>
      <c r="AC100" s="22">
        <v>0</v>
      </c>
      <c r="AD100" s="22">
        <v>39</v>
      </c>
      <c r="AE100" s="22">
        <v>0</v>
      </c>
      <c r="AF100" s="22" t="s">
        <v>634</v>
      </c>
      <c r="AG100" s="1"/>
      <c r="AH100" s="1"/>
      <c r="AI100" s="1"/>
      <c r="AJ100" s="1">
        <v>0</v>
      </c>
      <c r="AK100" s="1"/>
      <c r="AL100" s="1"/>
      <c r="AM100" s="1"/>
      <c r="AN100" t="s">
        <v>38</v>
      </c>
      <c r="AO100" s="1"/>
      <c r="AP100" s="1">
        <v>70</v>
      </c>
      <c r="AQ100" s="1">
        <v>70</v>
      </c>
      <c r="AR100" s="1">
        <v>78</v>
      </c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25">
        <v>0</v>
      </c>
      <c r="BN100" s="25">
        <v>0</v>
      </c>
      <c r="BO100" s="25">
        <v>0</v>
      </c>
      <c r="BP100" s="25">
        <v>0</v>
      </c>
      <c r="BQ100" s="25">
        <v>0</v>
      </c>
      <c r="BR100" s="25">
        <v>0</v>
      </c>
      <c r="BS100" s="25">
        <v>0</v>
      </c>
      <c r="BT100" s="25">
        <v>0</v>
      </c>
      <c r="BU100" s="2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2147.6660000000002</v>
      </c>
      <c r="CB100" s="52">
        <f t="shared" si="5"/>
        <v>2147.6660000000002</v>
      </c>
      <c r="CE100" s="31" t="s">
        <v>34</v>
      </c>
      <c r="CF100" t="s">
        <v>655</v>
      </c>
      <c r="CG100" s="31" t="s">
        <v>656</v>
      </c>
      <c r="CH100" t="s">
        <v>655</v>
      </c>
      <c r="CI100" t="str">
        <f t="shared" si="4"/>
        <v>03</v>
      </c>
      <c r="CJ100" t="s">
        <v>655</v>
      </c>
      <c r="CK100" s="31" t="s">
        <v>752</v>
      </c>
    </row>
    <row r="101" spans="1:89" ht="63.75" x14ac:dyDescent="0.25">
      <c r="A101" s="6">
        <v>98</v>
      </c>
      <c r="B101" s="27" t="str">
        <f t="shared" si="3"/>
        <v>ТС-001.02.03.098</v>
      </c>
      <c r="C101" s="7" t="s">
        <v>248</v>
      </c>
      <c r="D101" s="6">
        <v>3</v>
      </c>
      <c r="E101" s="6" t="s">
        <v>30</v>
      </c>
      <c r="F101" s="6" t="s">
        <v>31</v>
      </c>
      <c r="G101" s="7" t="s">
        <v>108</v>
      </c>
      <c r="H101" s="7" t="s">
        <v>33</v>
      </c>
      <c r="I101" s="7" t="s">
        <v>34</v>
      </c>
      <c r="J101" s="6" t="s">
        <v>28</v>
      </c>
      <c r="K101" s="6" t="s">
        <v>35</v>
      </c>
      <c r="L101" s="6" t="s">
        <v>249</v>
      </c>
      <c r="M101" s="6" t="s">
        <v>249</v>
      </c>
      <c r="N101" s="8">
        <v>33.799999999999997</v>
      </c>
      <c r="O101" s="6" t="s">
        <v>58</v>
      </c>
      <c r="P101" s="9">
        <v>1402.7914917103376</v>
      </c>
      <c r="Q101" s="10">
        <v>2035</v>
      </c>
      <c r="R101" s="6">
        <v>2035</v>
      </c>
      <c r="S101" s="9">
        <v>1.7005587533687609</v>
      </c>
      <c r="T101" s="9">
        <v>1.7005587533687609</v>
      </c>
      <c r="U101" s="9">
        <v>177.86594000000002</v>
      </c>
      <c r="V101" s="9">
        <v>1651.6123</v>
      </c>
      <c r="W101" s="9">
        <v>711.46375999999998</v>
      </c>
      <c r="X101" s="11">
        <v>2540.942</v>
      </c>
      <c r="Y101" s="14"/>
      <c r="Z101" s="14"/>
      <c r="AA101" s="1"/>
      <c r="AB101" s="1"/>
      <c r="AC101" s="22">
        <v>0</v>
      </c>
      <c r="AD101" s="22">
        <v>33.799999999999997</v>
      </c>
      <c r="AE101" s="22">
        <v>0</v>
      </c>
      <c r="AF101" s="22" t="s">
        <v>634</v>
      </c>
      <c r="AG101" s="1"/>
      <c r="AH101" s="1"/>
      <c r="AI101" s="1"/>
      <c r="AJ101" s="1">
        <v>0</v>
      </c>
      <c r="AK101" s="1"/>
      <c r="AL101" s="1"/>
      <c r="AM101" s="1"/>
      <c r="AN101" t="s">
        <v>38</v>
      </c>
      <c r="AO101" s="1"/>
      <c r="AP101" s="1">
        <v>80</v>
      </c>
      <c r="AQ101" s="1">
        <v>80</v>
      </c>
      <c r="AR101" s="1">
        <v>67.599999999999994</v>
      </c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2540.942</v>
      </c>
      <c r="CB101" s="52">
        <f t="shared" si="5"/>
        <v>2540.942</v>
      </c>
      <c r="CE101" s="31" t="s">
        <v>34</v>
      </c>
      <c r="CF101" t="s">
        <v>655</v>
      </c>
      <c r="CG101" s="31" t="s">
        <v>656</v>
      </c>
      <c r="CH101" t="s">
        <v>655</v>
      </c>
      <c r="CI101" t="str">
        <f t="shared" si="4"/>
        <v>03</v>
      </c>
      <c r="CJ101" t="s">
        <v>655</v>
      </c>
      <c r="CK101" s="31" t="s">
        <v>753</v>
      </c>
    </row>
    <row r="102" spans="1:89" ht="63.75" x14ac:dyDescent="0.25">
      <c r="A102" s="6">
        <v>99</v>
      </c>
      <c r="B102" s="27" t="str">
        <f t="shared" si="3"/>
        <v>ТС-001.02.03.099</v>
      </c>
      <c r="C102" s="7" t="s">
        <v>250</v>
      </c>
      <c r="D102" s="6">
        <v>3</v>
      </c>
      <c r="E102" s="6" t="s">
        <v>30</v>
      </c>
      <c r="F102" s="6" t="s">
        <v>31</v>
      </c>
      <c r="G102" s="7" t="s">
        <v>108</v>
      </c>
      <c r="H102" s="7" t="s">
        <v>33</v>
      </c>
      <c r="I102" s="7" t="s">
        <v>34</v>
      </c>
      <c r="J102" s="6" t="s">
        <v>28</v>
      </c>
      <c r="K102" s="6" t="s">
        <v>35</v>
      </c>
      <c r="L102" s="6" t="s">
        <v>251</v>
      </c>
      <c r="M102" s="6" t="s">
        <v>251</v>
      </c>
      <c r="N102" s="8">
        <v>14</v>
      </c>
      <c r="O102" s="6" t="s">
        <v>58</v>
      </c>
      <c r="P102" s="9">
        <v>1034.0653215774068</v>
      </c>
      <c r="Q102" s="10">
        <v>2035</v>
      </c>
      <c r="R102" s="6">
        <v>2035</v>
      </c>
      <c r="S102" s="9">
        <v>1.7005587533687609</v>
      </c>
      <c r="T102" s="9">
        <v>1.7005587533687609</v>
      </c>
      <c r="U102" s="9">
        <v>131.11357000000001</v>
      </c>
      <c r="V102" s="9">
        <v>1217.48315</v>
      </c>
      <c r="W102" s="9">
        <v>524.45427999999993</v>
      </c>
      <c r="X102" s="11">
        <v>1873.0509999999999</v>
      </c>
      <c r="Y102" s="14"/>
      <c r="Z102" s="14"/>
      <c r="AA102" s="1"/>
      <c r="AB102" s="1"/>
      <c r="AC102" s="22">
        <v>0</v>
      </c>
      <c r="AD102" s="22">
        <v>14</v>
      </c>
      <c r="AE102" s="22">
        <v>0</v>
      </c>
      <c r="AF102" s="22" t="s">
        <v>634</v>
      </c>
      <c r="AG102" s="1"/>
      <c r="AH102" s="1"/>
      <c r="AI102" s="1"/>
      <c r="AJ102" s="1">
        <v>0</v>
      </c>
      <c r="AK102" s="1"/>
      <c r="AL102" s="1"/>
      <c r="AM102" s="1"/>
      <c r="AN102" t="s">
        <v>38</v>
      </c>
      <c r="AO102" s="1"/>
      <c r="AP102" s="1">
        <v>100</v>
      </c>
      <c r="AQ102" s="1">
        <v>100</v>
      </c>
      <c r="AR102" s="1">
        <v>28</v>
      </c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25">
        <v>0</v>
      </c>
      <c r="BN102" s="25">
        <v>0</v>
      </c>
      <c r="BO102" s="25">
        <v>0</v>
      </c>
      <c r="BP102" s="25">
        <v>0</v>
      </c>
      <c r="BQ102" s="25">
        <v>0</v>
      </c>
      <c r="BR102" s="25">
        <v>0</v>
      </c>
      <c r="BS102" s="25">
        <v>0</v>
      </c>
      <c r="BT102" s="25">
        <v>0</v>
      </c>
      <c r="BU102" s="2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1873.0509999999999</v>
      </c>
      <c r="CB102" s="52">
        <f t="shared" si="5"/>
        <v>1873.0509999999999</v>
      </c>
      <c r="CE102" s="31" t="s">
        <v>34</v>
      </c>
      <c r="CF102" t="s">
        <v>655</v>
      </c>
      <c r="CG102" s="31" t="s">
        <v>656</v>
      </c>
      <c r="CH102" t="s">
        <v>655</v>
      </c>
      <c r="CI102" t="str">
        <f t="shared" si="4"/>
        <v>03</v>
      </c>
      <c r="CJ102" t="s">
        <v>655</v>
      </c>
      <c r="CK102" s="31" t="s">
        <v>754</v>
      </c>
    </row>
    <row r="103" spans="1:89" ht="63.75" x14ac:dyDescent="0.25">
      <c r="A103" s="6">
        <v>100</v>
      </c>
      <c r="B103" s="27" t="str">
        <f t="shared" si="3"/>
        <v>ТС-001.02.03.100</v>
      </c>
      <c r="C103" s="7" t="s">
        <v>252</v>
      </c>
      <c r="D103" s="6">
        <v>3</v>
      </c>
      <c r="E103" s="6" t="s">
        <v>30</v>
      </c>
      <c r="F103" s="6" t="s">
        <v>31</v>
      </c>
      <c r="G103" s="7" t="s">
        <v>108</v>
      </c>
      <c r="H103" s="7" t="s">
        <v>33</v>
      </c>
      <c r="I103" s="7" t="s">
        <v>34</v>
      </c>
      <c r="J103" s="6" t="s">
        <v>28</v>
      </c>
      <c r="K103" s="6" t="s">
        <v>35</v>
      </c>
      <c r="L103" s="6" t="s">
        <v>253</v>
      </c>
      <c r="M103" s="6" t="s">
        <v>253</v>
      </c>
      <c r="N103" s="8">
        <v>92.9</v>
      </c>
      <c r="O103" s="6" t="s">
        <v>254</v>
      </c>
      <c r="P103" s="9">
        <v>2849.9720513724333</v>
      </c>
      <c r="Q103" s="10">
        <v>2035</v>
      </c>
      <c r="R103" s="6">
        <v>2035</v>
      </c>
      <c r="S103" s="9">
        <v>1.7005587533687609</v>
      </c>
      <c r="T103" s="9">
        <v>1.7005587533687609</v>
      </c>
      <c r="U103" s="9">
        <v>361.36016000000001</v>
      </c>
      <c r="V103" s="9">
        <v>3355.4872</v>
      </c>
      <c r="W103" s="9">
        <v>1445.4406399999998</v>
      </c>
      <c r="X103" s="11">
        <v>5162.2880000000005</v>
      </c>
      <c r="Y103" s="14"/>
      <c r="Z103" s="14"/>
      <c r="AA103" s="1"/>
      <c r="AB103" s="1"/>
      <c r="AC103" s="22">
        <v>0</v>
      </c>
      <c r="AD103" s="22">
        <v>92.9</v>
      </c>
      <c r="AE103" s="22">
        <v>0</v>
      </c>
      <c r="AF103" s="22" t="s">
        <v>634</v>
      </c>
      <c r="AG103" s="1"/>
      <c r="AH103" s="1"/>
      <c r="AI103" s="1"/>
      <c r="AJ103" s="1">
        <v>0</v>
      </c>
      <c r="AK103" s="1"/>
      <c r="AL103" s="1"/>
      <c r="AM103" s="1"/>
      <c r="AN103" t="s">
        <v>38</v>
      </c>
      <c r="AO103" s="1"/>
      <c r="AP103" s="1">
        <v>100</v>
      </c>
      <c r="AQ103" s="1">
        <v>100</v>
      </c>
      <c r="AR103" s="1">
        <v>185.8</v>
      </c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25">
        <v>0</v>
      </c>
      <c r="BT103" s="25">
        <v>0</v>
      </c>
      <c r="BU103" s="2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5162.2880000000005</v>
      </c>
      <c r="CB103" s="52">
        <f t="shared" si="5"/>
        <v>5162.2880000000005</v>
      </c>
      <c r="CE103" s="31" t="s">
        <v>34</v>
      </c>
      <c r="CF103" t="s">
        <v>655</v>
      </c>
      <c r="CG103" s="31" t="s">
        <v>656</v>
      </c>
      <c r="CH103" t="s">
        <v>655</v>
      </c>
      <c r="CI103" t="str">
        <f t="shared" si="4"/>
        <v>03</v>
      </c>
      <c r="CJ103" t="s">
        <v>655</v>
      </c>
      <c r="CK103" s="31" t="s">
        <v>755</v>
      </c>
    </row>
    <row r="104" spans="1:89" ht="63.75" x14ac:dyDescent="0.25">
      <c r="A104" s="6">
        <v>101</v>
      </c>
      <c r="B104" s="27" t="str">
        <f t="shared" si="3"/>
        <v>ТС-001.02.03.318</v>
      </c>
      <c r="C104" s="17" t="s">
        <v>255</v>
      </c>
      <c r="D104" s="18">
        <v>3</v>
      </c>
      <c r="E104" s="18" t="s">
        <v>30</v>
      </c>
      <c r="F104" s="18" t="s">
        <v>635</v>
      </c>
      <c r="G104" s="17" t="s">
        <v>132</v>
      </c>
      <c r="H104" s="17" t="s">
        <v>257</v>
      </c>
      <c r="I104" s="17" t="s">
        <v>34</v>
      </c>
      <c r="J104" s="18" t="s">
        <v>28</v>
      </c>
      <c r="K104" s="18" t="s">
        <v>258</v>
      </c>
      <c r="L104" s="18">
        <v>0.52900000000000003</v>
      </c>
      <c r="M104" s="18">
        <v>0.63</v>
      </c>
      <c r="N104" s="19">
        <v>180</v>
      </c>
      <c r="O104" s="18" t="s">
        <v>259</v>
      </c>
      <c r="P104" s="9">
        <v>16427.38983</v>
      </c>
      <c r="Q104" s="20">
        <v>2022</v>
      </c>
      <c r="R104" s="6">
        <v>2022</v>
      </c>
      <c r="S104" s="9">
        <v>1</v>
      </c>
      <c r="T104" s="9">
        <v>1</v>
      </c>
      <c r="U104" s="9">
        <v>1149.9172881000002</v>
      </c>
      <c r="V104" s="9">
        <v>10677.803389500001</v>
      </c>
      <c r="W104" s="9">
        <v>4599.6691523999998</v>
      </c>
      <c r="X104" s="9">
        <v>16427.38983</v>
      </c>
      <c r="Y104" s="14"/>
      <c r="Z104" s="14"/>
      <c r="AA104" s="1"/>
      <c r="AB104" s="1"/>
      <c r="AC104" s="22">
        <v>0</v>
      </c>
      <c r="AD104" s="22">
        <v>180</v>
      </c>
      <c r="AE104" s="22">
        <v>0</v>
      </c>
      <c r="AF104" s="22">
        <v>18.180000000000007</v>
      </c>
      <c r="AG104" s="1"/>
      <c r="AH104" s="1"/>
      <c r="AI104" s="1"/>
      <c r="AJ104" s="1">
        <v>113.4</v>
      </c>
      <c r="AK104" s="1"/>
      <c r="AL104" s="1"/>
      <c r="AM104" s="1"/>
      <c r="AN104" s="1" t="s">
        <v>257</v>
      </c>
      <c r="AO104" s="1"/>
      <c r="AP104" s="1">
        <v>500</v>
      </c>
      <c r="AQ104" s="1">
        <v>600</v>
      </c>
      <c r="AR104" s="1">
        <v>360</v>
      </c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25">
        <v>0</v>
      </c>
      <c r="BN104" s="25">
        <v>16427.38983</v>
      </c>
      <c r="BO104" s="25">
        <v>0</v>
      </c>
      <c r="BP104" s="25">
        <v>0</v>
      </c>
      <c r="BQ104" s="25">
        <v>0</v>
      </c>
      <c r="BR104" s="25">
        <v>0</v>
      </c>
      <c r="BS104" s="25">
        <v>0</v>
      </c>
      <c r="BT104" s="25">
        <v>0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52">
        <f t="shared" si="5"/>
        <v>16427.38983</v>
      </c>
      <c r="CE104" s="31" t="s">
        <v>34</v>
      </c>
      <c r="CF104" t="s">
        <v>655</v>
      </c>
      <c r="CG104" s="31" t="s">
        <v>656</v>
      </c>
      <c r="CH104" t="s">
        <v>655</v>
      </c>
      <c r="CI104" t="str">
        <f t="shared" si="4"/>
        <v>03</v>
      </c>
      <c r="CJ104" t="s">
        <v>655</v>
      </c>
      <c r="CK104" s="31" t="s">
        <v>973</v>
      </c>
    </row>
    <row r="105" spans="1:89" ht="63.75" x14ac:dyDescent="0.25">
      <c r="A105" s="6">
        <v>102</v>
      </c>
      <c r="B105" s="27" t="str">
        <f t="shared" si="3"/>
        <v>ТС-001.02.03.319</v>
      </c>
      <c r="C105" s="17" t="s">
        <v>260</v>
      </c>
      <c r="D105" s="18">
        <v>3</v>
      </c>
      <c r="E105" s="18" t="s">
        <v>30</v>
      </c>
      <c r="F105" s="18" t="s">
        <v>635</v>
      </c>
      <c r="G105" s="17" t="s">
        <v>132</v>
      </c>
      <c r="H105" s="17" t="s">
        <v>257</v>
      </c>
      <c r="I105" s="17" t="s">
        <v>34</v>
      </c>
      <c r="J105" s="18" t="s">
        <v>28</v>
      </c>
      <c r="K105" s="18" t="s">
        <v>258</v>
      </c>
      <c r="L105" s="18">
        <v>0.52900000000000003</v>
      </c>
      <c r="M105" s="18">
        <v>0.63</v>
      </c>
      <c r="N105" s="19">
        <v>544</v>
      </c>
      <c r="O105" s="18" t="s">
        <v>259</v>
      </c>
      <c r="P105" s="9">
        <v>52944.081210000004</v>
      </c>
      <c r="Q105" s="20">
        <v>2022</v>
      </c>
      <c r="R105" s="6">
        <v>2022</v>
      </c>
      <c r="S105" s="9">
        <v>1</v>
      </c>
      <c r="T105" s="9">
        <v>1</v>
      </c>
      <c r="U105" s="9">
        <v>3706.0856847</v>
      </c>
      <c r="V105" s="9">
        <v>34413.652786500003</v>
      </c>
      <c r="W105" s="9">
        <v>14824.342738799998</v>
      </c>
      <c r="X105" s="9">
        <v>52944.081210000004</v>
      </c>
      <c r="Y105" s="14"/>
      <c r="Z105" s="14"/>
      <c r="AA105" s="1"/>
      <c r="AB105" s="1"/>
      <c r="AC105" s="22">
        <v>0</v>
      </c>
      <c r="AD105" s="22">
        <v>544</v>
      </c>
      <c r="AE105" s="22">
        <v>0</v>
      </c>
      <c r="AF105" s="22">
        <v>54.944000000000017</v>
      </c>
      <c r="AG105" s="1"/>
      <c r="AH105" s="1"/>
      <c r="AI105" s="1"/>
      <c r="AJ105" s="1">
        <v>342.72</v>
      </c>
      <c r="AK105" s="1"/>
      <c r="AL105" s="1"/>
      <c r="AM105" s="1"/>
      <c r="AN105" s="1" t="s">
        <v>257</v>
      </c>
      <c r="AO105" s="1"/>
      <c r="AP105" s="1">
        <v>500</v>
      </c>
      <c r="AQ105" s="1">
        <v>600</v>
      </c>
      <c r="AR105" s="1">
        <v>1088</v>
      </c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25">
        <v>0</v>
      </c>
      <c r="BN105" s="25">
        <v>52944.081210000004</v>
      </c>
      <c r="BO105" s="25">
        <v>0</v>
      </c>
      <c r="BP105" s="25">
        <v>0</v>
      </c>
      <c r="BQ105" s="25">
        <v>0</v>
      </c>
      <c r="BR105" s="25">
        <v>0</v>
      </c>
      <c r="BS105" s="25">
        <v>0</v>
      </c>
      <c r="BT105" s="25">
        <v>0</v>
      </c>
      <c r="BU105" s="2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52">
        <f t="shared" si="5"/>
        <v>52944.081210000004</v>
      </c>
      <c r="CE105" s="31" t="s">
        <v>34</v>
      </c>
      <c r="CF105" t="s">
        <v>655</v>
      </c>
      <c r="CG105" s="31" t="s">
        <v>656</v>
      </c>
      <c r="CH105" t="s">
        <v>655</v>
      </c>
      <c r="CI105" t="str">
        <f t="shared" si="4"/>
        <v>03</v>
      </c>
      <c r="CJ105" t="s">
        <v>655</v>
      </c>
      <c r="CK105" s="31" t="s">
        <v>974</v>
      </c>
    </row>
    <row r="106" spans="1:89" ht="63.75" x14ac:dyDescent="0.25">
      <c r="A106" s="6">
        <v>103</v>
      </c>
      <c r="B106" s="27" t="str">
        <f t="shared" si="3"/>
        <v>ТС-001.02.03.320</v>
      </c>
      <c r="C106" s="17" t="s">
        <v>261</v>
      </c>
      <c r="D106" s="18">
        <v>3</v>
      </c>
      <c r="E106" s="18" t="s">
        <v>30</v>
      </c>
      <c r="F106" s="18" t="s">
        <v>635</v>
      </c>
      <c r="G106" s="17" t="s">
        <v>152</v>
      </c>
      <c r="H106" s="17" t="s">
        <v>257</v>
      </c>
      <c r="I106" s="17" t="s">
        <v>34</v>
      </c>
      <c r="J106" s="18" t="s">
        <v>28</v>
      </c>
      <c r="K106" s="18" t="s">
        <v>258</v>
      </c>
      <c r="L106" s="18">
        <v>0.82</v>
      </c>
      <c r="M106" s="18">
        <v>0.82</v>
      </c>
      <c r="N106" s="19">
        <v>83</v>
      </c>
      <c r="O106" s="18" t="s">
        <v>259</v>
      </c>
      <c r="P106" s="9">
        <v>4231.9006499999996</v>
      </c>
      <c r="Q106" s="20">
        <v>2022</v>
      </c>
      <c r="R106" s="6">
        <v>2022</v>
      </c>
      <c r="S106" s="9">
        <v>1</v>
      </c>
      <c r="T106" s="9">
        <v>1</v>
      </c>
      <c r="U106" s="9">
        <v>296.2330455</v>
      </c>
      <c r="V106" s="9">
        <v>2750.7354224999999</v>
      </c>
      <c r="W106" s="9">
        <v>1184.9321819999998</v>
      </c>
      <c r="X106" s="9">
        <v>4231.9006499999996</v>
      </c>
      <c r="Y106" s="14"/>
      <c r="Z106" s="14"/>
      <c r="AA106" s="1"/>
      <c r="AB106" s="1"/>
      <c r="AC106" s="22">
        <v>0</v>
      </c>
      <c r="AD106" s="22">
        <v>83</v>
      </c>
      <c r="AE106" s="22">
        <v>0</v>
      </c>
      <c r="AF106" s="22">
        <v>0</v>
      </c>
      <c r="AG106" s="1"/>
      <c r="AH106" s="1"/>
      <c r="AI106" s="1"/>
      <c r="AJ106" s="1">
        <v>68.06</v>
      </c>
      <c r="AK106" s="1"/>
      <c r="AL106" s="1"/>
      <c r="AM106" s="1"/>
      <c r="AN106" s="1" t="s">
        <v>257</v>
      </c>
      <c r="AO106" s="1"/>
      <c r="AP106" s="1">
        <v>800</v>
      </c>
      <c r="AQ106" s="1">
        <v>800</v>
      </c>
      <c r="AR106" s="1">
        <v>166</v>
      </c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25">
        <v>0</v>
      </c>
      <c r="BN106" s="25">
        <v>4231.9006499999996</v>
      </c>
      <c r="BO106" s="25">
        <v>0</v>
      </c>
      <c r="BP106" s="25">
        <v>0</v>
      </c>
      <c r="BQ106" s="25">
        <v>0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52">
        <f t="shared" si="5"/>
        <v>4231.9006499999996</v>
      </c>
      <c r="CE106" s="31" t="s">
        <v>34</v>
      </c>
      <c r="CF106" t="s">
        <v>655</v>
      </c>
      <c r="CG106" s="31" t="s">
        <v>656</v>
      </c>
      <c r="CH106" t="s">
        <v>655</v>
      </c>
      <c r="CI106" t="str">
        <f t="shared" si="4"/>
        <v>03</v>
      </c>
      <c r="CJ106" t="s">
        <v>655</v>
      </c>
      <c r="CK106" s="31" t="s">
        <v>975</v>
      </c>
    </row>
    <row r="107" spans="1:89" ht="63.75" x14ac:dyDescent="0.25">
      <c r="A107" s="6">
        <v>104</v>
      </c>
      <c r="B107" s="27" t="str">
        <f t="shared" si="3"/>
        <v>ТС-001.02.03.321</v>
      </c>
      <c r="C107" s="17" t="s">
        <v>262</v>
      </c>
      <c r="D107" s="18">
        <v>3</v>
      </c>
      <c r="E107" s="18" t="s">
        <v>30</v>
      </c>
      <c r="F107" s="18" t="s">
        <v>635</v>
      </c>
      <c r="G107" s="17" t="s">
        <v>132</v>
      </c>
      <c r="H107" s="17" t="s">
        <v>257</v>
      </c>
      <c r="I107" s="17" t="s">
        <v>34</v>
      </c>
      <c r="J107" s="18" t="s">
        <v>28</v>
      </c>
      <c r="K107" s="18" t="s">
        <v>258</v>
      </c>
      <c r="L107" s="18">
        <v>0.52900000000000003</v>
      </c>
      <c r="M107" s="18">
        <v>0.52900000000000003</v>
      </c>
      <c r="N107" s="19">
        <v>213</v>
      </c>
      <c r="O107" s="18" t="s">
        <v>259</v>
      </c>
      <c r="P107" s="9">
        <v>2391.46776</v>
      </c>
      <c r="Q107" s="20">
        <v>2022</v>
      </c>
      <c r="R107" s="6">
        <v>2022</v>
      </c>
      <c r="S107" s="9">
        <v>1</v>
      </c>
      <c r="T107" s="9">
        <v>1</v>
      </c>
      <c r="U107" s="9">
        <v>167.4027432</v>
      </c>
      <c r="V107" s="9">
        <v>1554.4540440000001</v>
      </c>
      <c r="W107" s="9">
        <v>669.6109727999999</v>
      </c>
      <c r="X107" s="9">
        <v>2391.46776</v>
      </c>
      <c r="Y107" s="14"/>
      <c r="Z107" s="14"/>
      <c r="AA107" s="1"/>
      <c r="AB107" s="1"/>
      <c r="AC107" s="22"/>
      <c r="AD107" s="22"/>
      <c r="AE107" s="22"/>
      <c r="AF107" s="22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25">
        <v>0</v>
      </c>
      <c r="BN107" s="25">
        <v>2391.46776</v>
      </c>
      <c r="BO107" s="25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52">
        <f t="shared" si="5"/>
        <v>2391.46776</v>
      </c>
      <c r="CE107" s="31" t="s">
        <v>34</v>
      </c>
      <c r="CF107" t="s">
        <v>655</v>
      </c>
      <c r="CG107" s="31" t="s">
        <v>656</v>
      </c>
      <c r="CH107" t="s">
        <v>655</v>
      </c>
      <c r="CI107" t="str">
        <f t="shared" si="4"/>
        <v>03</v>
      </c>
      <c r="CJ107" t="s">
        <v>655</v>
      </c>
      <c r="CK107" s="31" t="s">
        <v>976</v>
      </c>
    </row>
    <row r="108" spans="1:89" ht="63.75" x14ac:dyDescent="0.25">
      <c r="A108" s="6">
        <v>105</v>
      </c>
      <c r="B108" s="27" t="str">
        <f t="shared" si="3"/>
        <v>ТС-001.02.03.322</v>
      </c>
      <c r="C108" s="17" t="s">
        <v>263</v>
      </c>
      <c r="D108" s="18">
        <v>3</v>
      </c>
      <c r="E108" s="18" t="s">
        <v>30</v>
      </c>
      <c r="F108" s="18" t="s">
        <v>635</v>
      </c>
      <c r="G108" s="17" t="s">
        <v>132</v>
      </c>
      <c r="H108" s="17" t="s">
        <v>257</v>
      </c>
      <c r="I108" s="17" t="s">
        <v>34</v>
      </c>
      <c r="J108" s="18" t="s">
        <v>28</v>
      </c>
      <c r="K108" s="18" t="s">
        <v>258</v>
      </c>
      <c r="L108" s="18">
        <v>0.52900000000000003</v>
      </c>
      <c r="M108" s="18">
        <v>0.52900000000000003</v>
      </c>
      <c r="N108" s="19">
        <v>445</v>
      </c>
      <c r="O108" s="18" t="s">
        <v>259</v>
      </c>
      <c r="P108" s="9">
        <v>1398.24279</v>
      </c>
      <c r="Q108" s="20">
        <v>2022</v>
      </c>
      <c r="R108" s="6">
        <v>2022</v>
      </c>
      <c r="S108" s="9">
        <v>1</v>
      </c>
      <c r="T108" s="9">
        <v>1</v>
      </c>
      <c r="U108" s="9">
        <v>97.876995300000004</v>
      </c>
      <c r="V108" s="9">
        <v>908.85781350000002</v>
      </c>
      <c r="W108" s="9">
        <v>391.50798119999996</v>
      </c>
      <c r="X108" s="9">
        <v>1398.24279</v>
      </c>
      <c r="Y108" s="14"/>
      <c r="Z108" s="14"/>
      <c r="AA108" s="1"/>
      <c r="AB108" s="1"/>
      <c r="AC108" s="22"/>
      <c r="AD108" s="22"/>
      <c r="AE108" s="22"/>
      <c r="AF108" s="22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25">
        <v>0</v>
      </c>
      <c r="BN108" s="25">
        <v>1398.24279</v>
      </c>
      <c r="BO108" s="25">
        <v>0</v>
      </c>
      <c r="BP108" s="25">
        <v>0</v>
      </c>
      <c r="BQ108" s="25">
        <v>0</v>
      </c>
      <c r="BR108" s="25">
        <v>0</v>
      </c>
      <c r="BS108" s="25">
        <v>0</v>
      </c>
      <c r="BT108" s="25">
        <v>0</v>
      </c>
      <c r="BU108" s="25">
        <v>0</v>
      </c>
      <c r="BV108" s="25">
        <v>0</v>
      </c>
      <c r="BW108" s="25">
        <v>0</v>
      </c>
      <c r="BX108" s="25">
        <v>0</v>
      </c>
      <c r="BY108" s="25">
        <v>0</v>
      </c>
      <c r="BZ108" s="25">
        <v>0</v>
      </c>
      <c r="CA108" s="25">
        <v>0</v>
      </c>
      <c r="CB108" s="52">
        <f t="shared" si="5"/>
        <v>1398.24279</v>
      </c>
      <c r="CE108" s="31" t="s">
        <v>34</v>
      </c>
      <c r="CF108" t="s">
        <v>655</v>
      </c>
      <c r="CG108" s="31" t="s">
        <v>656</v>
      </c>
      <c r="CH108" t="s">
        <v>655</v>
      </c>
      <c r="CI108" t="str">
        <f t="shared" si="4"/>
        <v>03</v>
      </c>
      <c r="CJ108" t="s">
        <v>655</v>
      </c>
      <c r="CK108" s="31" t="s">
        <v>977</v>
      </c>
    </row>
    <row r="109" spans="1:89" ht="63.75" x14ac:dyDescent="0.25">
      <c r="A109" s="6">
        <v>106</v>
      </c>
      <c r="B109" s="27" t="str">
        <f t="shared" si="3"/>
        <v>ТС-001.02.03.323</v>
      </c>
      <c r="C109" s="17" t="s">
        <v>264</v>
      </c>
      <c r="D109" s="18">
        <v>3</v>
      </c>
      <c r="E109" s="18" t="s">
        <v>30</v>
      </c>
      <c r="F109" s="18" t="s">
        <v>635</v>
      </c>
      <c r="G109" s="17" t="s">
        <v>152</v>
      </c>
      <c r="H109" s="17" t="s">
        <v>257</v>
      </c>
      <c r="I109" s="17" t="s">
        <v>34</v>
      </c>
      <c r="J109" s="18" t="s">
        <v>27</v>
      </c>
      <c r="K109" s="18" t="s">
        <v>258</v>
      </c>
      <c r="L109" s="18">
        <v>0</v>
      </c>
      <c r="M109" s="18">
        <v>0</v>
      </c>
      <c r="N109" s="19">
        <v>0</v>
      </c>
      <c r="O109" s="18">
        <v>0</v>
      </c>
      <c r="P109" s="9">
        <v>3037</v>
      </c>
      <c r="Q109" s="20">
        <v>2022</v>
      </c>
      <c r="R109" s="6">
        <v>2022</v>
      </c>
      <c r="S109" s="9">
        <v>1</v>
      </c>
      <c r="T109" s="9">
        <v>1</v>
      </c>
      <c r="U109" s="9">
        <v>212.59000000000003</v>
      </c>
      <c r="V109" s="9">
        <v>1974.05</v>
      </c>
      <c r="W109" s="9">
        <v>850.3599999999999</v>
      </c>
      <c r="X109" s="9">
        <v>3037</v>
      </c>
      <c r="Y109" s="14"/>
      <c r="Z109" s="14"/>
      <c r="AA109" s="1"/>
      <c r="AB109" s="1"/>
      <c r="AC109" s="22"/>
      <c r="AD109" s="22"/>
      <c r="AE109" s="22"/>
      <c r="AF109" s="22"/>
      <c r="AG109" s="1"/>
      <c r="AH109" s="1"/>
      <c r="AI109" s="1"/>
      <c r="AJ109" s="1"/>
      <c r="AK109" s="1"/>
      <c r="AL109" s="1"/>
      <c r="AM109" s="1"/>
      <c r="AN109" s="1" t="s">
        <v>257</v>
      </c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25">
        <v>0</v>
      </c>
      <c r="BN109" s="25">
        <v>3037</v>
      </c>
      <c r="BO109" s="25">
        <v>0</v>
      </c>
      <c r="BP109" s="25">
        <v>0</v>
      </c>
      <c r="BQ109" s="25">
        <v>0</v>
      </c>
      <c r="BR109" s="25">
        <v>0</v>
      </c>
      <c r="BS109" s="25">
        <v>0</v>
      </c>
      <c r="BT109" s="25">
        <v>0</v>
      </c>
      <c r="BU109" s="2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52">
        <f t="shared" si="5"/>
        <v>3037</v>
      </c>
      <c r="CE109" s="31" t="s">
        <v>34</v>
      </c>
      <c r="CF109" t="s">
        <v>655</v>
      </c>
      <c r="CG109" s="31" t="s">
        <v>656</v>
      </c>
      <c r="CH109" t="s">
        <v>655</v>
      </c>
      <c r="CI109" t="str">
        <f t="shared" si="4"/>
        <v>03</v>
      </c>
      <c r="CJ109" t="s">
        <v>655</v>
      </c>
      <c r="CK109" s="31" t="s">
        <v>978</v>
      </c>
    </row>
    <row r="110" spans="1:89" ht="63.75" x14ac:dyDescent="0.25">
      <c r="A110" s="6">
        <v>107</v>
      </c>
      <c r="B110" s="27" t="str">
        <f t="shared" si="3"/>
        <v>ТС-001.02.03.324</v>
      </c>
      <c r="C110" s="17" t="s">
        <v>265</v>
      </c>
      <c r="D110" s="18">
        <v>3</v>
      </c>
      <c r="E110" s="18" t="s">
        <v>30</v>
      </c>
      <c r="F110" s="18" t="s">
        <v>635</v>
      </c>
      <c r="G110" s="17" t="s">
        <v>152</v>
      </c>
      <c r="H110" s="17" t="s">
        <v>257</v>
      </c>
      <c r="I110" s="17" t="s">
        <v>34</v>
      </c>
      <c r="J110" s="18" t="s">
        <v>28</v>
      </c>
      <c r="K110" s="18" t="s">
        <v>258</v>
      </c>
      <c r="L110" s="18">
        <v>0.63</v>
      </c>
      <c r="M110" s="18">
        <v>0.63</v>
      </c>
      <c r="N110" s="19">
        <v>148</v>
      </c>
      <c r="O110" s="18" t="s">
        <v>259</v>
      </c>
      <c r="P110" s="9">
        <v>73032.236499999955</v>
      </c>
      <c r="Q110" s="20">
        <v>2022</v>
      </c>
      <c r="R110" s="6">
        <v>2022</v>
      </c>
      <c r="S110" s="9">
        <v>1</v>
      </c>
      <c r="T110" s="9">
        <v>1</v>
      </c>
      <c r="U110" s="9">
        <v>0</v>
      </c>
      <c r="V110" s="9">
        <v>47470.95372499997</v>
      </c>
      <c r="W110" s="9">
        <v>25561.282774999981</v>
      </c>
      <c r="X110" s="9">
        <v>73032.236499999955</v>
      </c>
      <c r="Y110" s="14"/>
      <c r="Z110" s="14"/>
      <c r="AA110" s="1"/>
      <c r="AB110" s="1"/>
      <c r="AC110" s="22">
        <v>0</v>
      </c>
      <c r="AD110" s="22">
        <v>148</v>
      </c>
      <c r="AE110" s="22">
        <v>0</v>
      </c>
      <c r="AF110" s="22">
        <v>0</v>
      </c>
      <c r="AG110" s="1"/>
      <c r="AH110" s="1"/>
      <c r="AI110" s="1"/>
      <c r="AJ110" s="1">
        <v>93.24</v>
      </c>
      <c r="AK110" s="1"/>
      <c r="AL110" s="1"/>
      <c r="AM110" s="1"/>
      <c r="AN110" s="1" t="s">
        <v>257</v>
      </c>
      <c r="AO110" s="1"/>
      <c r="AP110" s="1">
        <v>600</v>
      </c>
      <c r="AQ110" s="1">
        <v>600</v>
      </c>
      <c r="AR110" s="1">
        <v>296</v>
      </c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25">
        <v>0</v>
      </c>
      <c r="BN110" s="25">
        <v>73032.236499999955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v>0</v>
      </c>
      <c r="BU110" s="25">
        <v>0</v>
      </c>
      <c r="BV110" s="25">
        <v>0</v>
      </c>
      <c r="BW110" s="25">
        <v>0</v>
      </c>
      <c r="BX110" s="25">
        <v>0</v>
      </c>
      <c r="BY110" s="25">
        <v>0</v>
      </c>
      <c r="BZ110" s="25">
        <v>0</v>
      </c>
      <c r="CA110" s="25">
        <v>0</v>
      </c>
      <c r="CB110" s="52">
        <f t="shared" si="5"/>
        <v>73032.236499999955</v>
      </c>
      <c r="CE110" s="31" t="s">
        <v>34</v>
      </c>
      <c r="CF110" t="s">
        <v>655</v>
      </c>
      <c r="CG110" s="31" t="s">
        <v>656</v>
      </c>
      <c r="CH110" t="s">
        <v>655</v>
      </c>
      <c r="CI110" t="str">
        <f t="shared" si="4"/>
        <v>03</v>
      </c>
      <c r="CJ110" t="s">
        <v>655</v>
      </c>
      <c r="CK110" s="31" t="s">
        <v>979</v>
      </c>
    </row>
    <row r="111" spans="1:89" ht="63.75" x14ac:dyDescent="0.25">
      <c r="A111" s="6">
        <v>108</v>
      </c>
      <c r="B111" s="27" t="str">
        <f t="shared" si="3"/>
        <v>ТС-001.02.03.325</v>
      </c>
      <c r="C111" s="17" t="s">
        <v>266</v>
      </c>
      <c r="D111" s="18">
        <v>3</v>
      </c>
      <c r="E111" s="18" t="s">
        <v>30</v>
      </c>
      <c r="F111" s="18" t="s">
        <v>635</v>
      </c>
      <c r="G111" s="17" t="s">
        <v>132</v>
      </c>
      <c r="H111" s="17" t="s">
        <v>257</v>
      </c>
      <c r="I111" s="17" t="s">
        <v>34</v>
      </c>
      <c r="J111" s="18" t="s">
        <v>28</v>
      </c>
      <c r="K111" s="18" t="s">
        <v>258</v>
      </c>
      <c r="L111" s="18">
        <v>0.52900000000000003</v>
      </c>
      <c r="M111" s="18">
        <v>0.42599999999999999</v>
      </c>
      <c r="N111" s="19">
        <v>274</v>
      </c>
      <c r="O111" s="18" t="s">
        <v>259</v>
      </c>
      <c r="P111" s="9">
        <v>25669.093629999999</v>
      </c>
      <c r="Q111" s="20">
        <v>2022</v>
      </c>
      <c r="R111" s="6">
        <v>2022</v>
      </c>
      <c r="S111" s="9">
        <v>1</v>
      </c>
      <c r="T111" s="9">
        <v>1</v>
      </c>
      <c r="U111" s="9">
        <v>0</v>
      </c>
      <c r="V111" s="9">
        <v>16684.9108595</v>
      </c>
      <c r="W111" s="9">
        <v>8984.1827704999996</v>
      </c>
      <c r="X111" s="9">
        <v>25669.093629999999</v>
      </c>
      <c r="Y111" s="14"/>
      <c r="Z111" s="14"/>
      <c r="AA111" s="1"/>
      <c r="AB111" s="1"/>
      <c r="AC111" s="22">
        <v>0</v>
      </c>
      <c r="AD111" s="22">
        <v>274</v>
      </c>
      <c r="AE111" s="22">
        <v>0</v>
      </c>
      <c r="AF111" s="22">
        <v>-28.221999999999994</v>
      </c>
      <c r="AG111" s="1"/>
      <c r="AH111" s="1"/>
      <c r="AI111" s="1"/>
      <c r="AJ111" s="1">
        <v>116.724</v>
      </c>
      <c r="AK111" s="1"/>
      <c r="AL111" s="1"/>
      <c r="AM111" s="1"/>
      <c r="AN111" s="1" t="s">
        <v>257</v>
      </c>
      <c r="AO111" s="1"/>
      <c r="AP111" s="1">
        <v>500</v>
      </c>
      <c r="AQ111" s="1">
        <v>400</v>
      </c>
      <c r="AR111" s="1">
        <v>548</v>
      </c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25">
        <v>0</v>
      </c>
      <c r="BN111" s="25">
        <v>25669.093629999999</v>
      </c>
      <c r="BO111" s="25">
        <v>0</v>
      </c>
      <c r="BP111" s="25">
        <v>0</v>
      </c>
      <c r="BQ111" s="25">
        <v>0</v>
      </c>
      <c r="BR111" s="25">
        <v>0</v>
      </c>
      <c r="BS111" s="25">
        <v>0</v>
      </c>
      <c r="BT111" s="25">
        <v>0</v>
      </c>
      <c r="BU111" s="2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52">
        <f t="shared" si="5"/>
        <v>25669.093629999999</v>
      </c>
      <c r="CE111" s="31" t="s">
        <v>34</v>
      </c>
      <c r="CF111" t="s">
        <v>655</v>
      </c>
      <c r="CG111" s="31" t="s">
        <v>656</v>
      </c>
      <c r="CH111" t="s">
        <v>655</v>
      </c>
      <c r="CI111" t="str">
        <f t="shared" si="4"/>
        <v>03</v>
      </c>
      <c r="CJ111" t="s">
        <v>655</v>
      </c>
      <c r="CK111" s="31" t="s">
        <v>980</v>
      </c>
    </row>
    <row r="112" spans="1:89" ht="63.75" x14ac:dyDescent="0.25">
      <c r="A112" s="6">
        <v>109</v>
      </c>
      <c r="B112" s="27" t="str">
        <f t="shared" si="3"/>
        <v>ТС-001.02.03.326</v>
      </c>
      <c r="C112" s="17" t="s">
        <v>267</v>
      </c>
      <c r="D112" s="18">
        <v>3</v>
      </c>
      <c r="E112" s="18" t="s">
        <v>30</v>
      </c>
      <c r="F112" s="18" t="s">
        <v>635</v>
      </c>
      <c r="G112" s="17" t="s">
        <v>132</v>
      </c>
      <c r="H112" s="17" t="s">
        <v>257</v>
      </c>
      <c r="I112" s="17" t="s">
        <v>34</v>
      </c>
      <c r="J112" s="18" t="s">
        <v>28</v>
      </c>
      <c r="K112" s="18" t="s">
        <v>258</v>
      </c>
      <c r="L112" s="18">
        <v>0.63</v>
      </c>
      <c r="M112" s="18">
        <v>0.63</v>
      </c>
      <c r="N112" s="19">
        <v>116</v>
      </c>
      <c r="O112" s="18" t="s">
        <v>259</v>
      </c>
      <c r="P112" s="9">
        <v>13410.658809448756</v>
      </c>
      <c r="Q112" s="20">
        <v>2022</v>
      </c>
      <c r="R112" s="6">
        <v>2024</v>
      </c>
      <c r="S112" s="9">
        <v>1</v>
      </c>
      <c r="T112" s="9">
        <v>1.0983030000000003</v>
      </c>
      <c r="U112" s="9">
        <v>500</v>
      </c>
      <c r="V112" s="9">
        <v>9216.8799465561005</v>
      </c>
      <c r="W112" s="9">
        <v>4962.9353558378998</v>
      </c>
      <c r="X112" s="9">
        <v>14679.815302393999</v>
      </c>
      <c r="Y112" s="14"/>
      <c r="Z112" s="14"/>
      <c r="AA112" s="1"/>
      <c r="AB112" s="1"/>
      <c r="AC112" s="22">
        <v>0</v>
      </c>
      <c r="AD112" s="22">
        <v>116</v>
      </c>
      <c r="AE112" s="22">
        <v>0</v>
      </c>
      <c r="AF112" s="22">
        <v>0</v>
      </c>
      <c r="AG112" s="1"/>
      <c r="AH112" s="1"/>
      <c r="AI112" s="1"/>
      <c r="AJ112" s="1">
        <v>73.08</v>
      </c>
      <c r="AK112" s="1"/>
      <c r="AL112" s="1"/>
      <c r="AM112" s="1"/>
      <c r="AN112" s="1" t="s">
        <v>257</v>
      </c>
      <c r="AO112" s="1"/>
      <c r="AP112" s="1">
        <v>500</v>
      </c>
      <c r="AQ112" s="1">
        <v>500</v>
      </c>
      <c r="AR112" s="1">
        <v>232</v>
      </c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25">
        <v>0</v>
      </c>
      <c r="BN112" s="25">
        <v>500</v>
      </c>
      <c r="BO112" s="25">
        <v>0</v>
      </c>
      <c r="BP112" s="25">
        <v>14179.815302393999</v>
      </c>
      <c r="BQ112" s="25">
        <v>0</v>
      </c>
      <c r="BR112" s="25">
        <v>0</v>
      </c>
      <c r="BS112" s="25">
        <v>0</v>
      </c>
      <c r="BT112" s="25">
        <v>0</v>
      </c>
      <c r="BU112" s="2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52">
        <f t="shared" si="5"/>
        <v>14679.815302393999</v>
      </c>
      <c r="CE112" s="31" t="s">
        <v>34</v>
      </c>
      <c r="CF112" t="s">
        <v>655</v>
      </c>
      <c r="CG112" s="31" t="s">
        <v>656</v>
      </c>
      <c r="CH112" t="s">
        <v>655</v>
      </c>
      <c r="CI112" t="str">
        <f t="shared" si="4"/>
        <v>03</v>
      </c>
      <c r="CJ112" t="s">
        <v>655</v>
      </c>
      <c r="CK112" s="31" t="s">
        <v>981</v>
      </c>
    </row>
    <row r="113" spans="1:89" ht="63.75" x14ac:dyDescent="0.25">
      <c r="A113" s="6">
        <v>110</v>
      </c>
      <c r="B113" s="27" t="str">
        <f t="shared" si="3"/>
        <v>ТС-001.02.03.327</v>
      </c>
      <c r="C113" s="17" t="s">
        <v>268</v>
      </c>
      <c r="D113" s="18">
        <v>3</v>
      </c>
      <c r="E113" s="18" t="s">
        <v>30</v>
      </c>
      <c r="F113" s="18" t="s">
        <v>635</v>
      </c>
      <c r="G113" s="17" t="s">
        <v>152</v>
      </c>
      <c r="H113" s="17" t="s">
        <v>257</v>
      </c>
      <c r="I113" s="17" t="s">
        <v>34</v>
      </c>
      <c r="J113" s="18" t="s">
        <v>28</v>
      </c>
      <c r="K113" s="18" t="s">
        <v>258</v>
      </c>
      <c r="L113" s="18">
        <v>0.63</v>
      </c>
      <c r="M113" s="18">
        <v>0.63</v>
      </c>
      <c r="N113" s="19">
        <v>242</v>
      </c>
      <c r="O113" s="18" t="s">
        <v>259</v>
      </c>
      <c r="P113" s="9">
        <v>25028.78710665262</v>
      </c>
      <c r="Q113" s="20">
        <v>2022</v>
      </c>
      <c r="R113" s="6">
        <v>2023</v>
      </c>
      <c r="S113" s="9">
        <v>1</v>
      </c>
      <c r="T113" s="9">
        <v>1.0490000000000002</v>
      </c>
      <c r="U113" s="9">
        <v>500</v>
      </c>
      <c r="V113" s="9">
        <v>16724.95348867109</v>
      </c>
      <c r="W113" s="9">
        <v>9005.7441862075102</v>
      </c>
      <c r="X113" s="9">
        <v>26230.6976748786</v>
      </c>
      <c r="Y113" s="14"/>
      <c r="Z113" s="14"/>
      <c r="AA113" s="1"/>
      <c r="AB113" s="1"/>
      <c r="AC113" s="22">
        <v>0</v>
      </c>
      <c r="AD113" s="22">
        <v>242</v>
      </c>
      <c r="AE113" s="22">
        <v>0</v>
      </c>
      <c r="AF113" s="22">
        <v>0</v>
      </c>
      <c r="AG113" s="1"/>
      <c r="AH113" s="1"/>
      <c r="AI113" s="1"/>
      <c r="AJ113" s="1">
        <v>152.46</v>
      </c>
      <c r="AK113" s="1"/>
      <c r="AL113" s="1"/>
      <c r="AM113" s="1"/>
      <c r="AN113" s="1" t="s">
        <v>257</v>
      </c>
      <c r="AO113" s="1"/>
      <c r="AP113" s="1">
        <v>800</v>
      </c>
      <c r="AQ113" s="1">
        <v>800</v>
      </c>
      <c r="AR113" s="1">
        <v>484</v>
      </c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25">
        <v>0</v>
      </c>
      <c r="BN113" s="25">
        <v>500</v>
      </c>
      <c r="BO113" s="25">
        <v>25730.6976748786</v>
      </c>
      <c r="BP113" s="25">
        <v>0</v>
      </c>
      <c r="BQ113" s="25">
        <v>0</v>
      </c>
      <c r="BR113" s="25">
        <v>0</v>
      </c>
      <c r="BS113" s="25">
        <v>0</v>
      </c>
      <c r="BT113" s="25">
        <v>0</v>
      </c>
      <c r="BU113" s="2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52">
        <f t="shared" si="5"/>
        <v>26230.6976748786</v>
      </c>
      <c r="CE113" s="31" t="s">
        <v>34</v>
      </c>
      <c r="CF113" t="s">
        <v>655</v>
      </c>
      <c r="CG113" s="31" t="s">
        <v>656</v>
      </c>
      <c r="CH113" t="s">
        <v>655</v>
      </c>
      <c r="CI113" t="str">
        <f t="shared" si="4"/>
        <v>03</v>
      </c>
      <c r="CJ113" t="s">
        <v>655</v>
      </c>
      <c r="CK113" s="31" t="s">
        <v>982</v>
      </c>
    </row>
    <row r="114" spans="1:89" ht="63.75" x14ac:dyDescent="0.25">
      <c r="A114" s="6">
        <v>111</v>
      </c>
      <c r="B114" s="27" t="str">
        <f t="shared" si="3"/>
        <v>ТС-001.02.03.328</v>
      </c>
      <c r="C114" s="17" t="s">
        <v>269</v>
      </c>
      <c r="D114" s="18">
        <v>3</v>
      </c>
      <c r="E114" s="18" t="s">
        <v>30</v>
      </c>
      <c r="F114" s="18" t="s">
        <v>635</v>
      </c>
      <c r="G114" s="17" t="s">
        <v>132</v>
      </c>
      <c r="H114" s="17" t="s">
        <v>257</v>
      </c>
      <c r="I114" s="17" t="s">
        <v>34</v>
      </c>
      <c r="J114" s="18" t="s">
        <v>28</v>
      </c>
      <c r="K114" s="18" t="s">
        <v>258</v>
      </c>
      <c r="L114" s="18">
        <v>0.72</v>
      </c>
      <c r="M114" s="18">
        <v>0.72</v>
      </c>
      <c r="N114" s="19">
        <v>170</v>
      </c>
      <c r="O114" s="18" t="s">
        <v>259</v>
      </c>
      <c r="P114" s="9">
        <v>16499.559948393107</v>
      </c>
      <c r="Q114" s="20">
        <v>2022</v>
      </c>
      <c r="R114" s="6">
        <v>2024</v>
      </c>
      <c r="S114" s="9">
        <v>1</v>
      </c>
      <c r="T114" s="9">
        <v>1.0983030000000003</v>
      </c>
      <c r="U114" s="9">
        <v>500</v>
      </c>
      <c r="V114" s="9">
        <v>11422.0370485</v>
      </c>
      <c r="W114" s="9">
        <v>6150.3276414999991</v>
      </c>
      <c r="X114" s="9">
        <v>18072.364689999999</v>
      </c>
      <c r="Y114" s="14"/>
      <c r="Z114" s="14"/>
      <c r="AA114" s="1"/>
      <c r="AB114" s="1"/>
      <c r="AC114" s="22">
        <v>0</v>
      </c>
      <c r="AD114" s="22">
        <v>170</v>
      </c>
      <c r="AE114" s="22">
        <v>0</v>
      </c>
      <c r="AF114" s="22">
        <v>0</v>
      </c>
      <c r="AG114" s="1"/>
      <c r="AH114" s="1"/>
      <c r="AI114" s="1"/>
      <c r="AJ114" s="1">
        <v>122.39999999999999</v>
      </c>
      <c r="AK114" s="1"/>
      <c r="AL114" s="1"/>
      <c r="AM114" s="1"/>
      <c r="AN114" s="1" t="s">
        <v>257</v>
      </c>
      <c r="AO114" s="1"/>
      <c r="AP114" s="1">
        <v>500</v>
      </c>
      <c r="AQ114" s="1">
        <v>400</v>
      </c>
      <c r="AR114" s="1">
        <v>340</v>
      </c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25">
        <v>0</v>
      </c>
      <c r="BN114" s="25">
        <v>500</v>
      </c>
      <c r="BO114" s="25">
        <v>0</v>
      </c>
      <c r="BP114" s="25">
        <v>17572.364689999999</v>
      </c>
      <c r="BQ114" s="25">
        <v>0</v>
      </c>
      <c r="BR114" s="25">
        <v>0</v>
      </c>
      <c r="BS114" s="25">
        <v>0</v>
      </c>
      <c r="BT114" s="25">
        <v>0</v>
      </c>
      <c r="BU114" s="25">
        <v>0</v>
      </c>
      <c r="BV114" s="25">
        <v>0</v>
      </c>
      <c r="BW114" s="25">
        <v>0</v>
      </c>
      <c r="BX114" s="25">
        <v>0</v>
      </c>
      <c r="BY114" s="25">
        <v>0</v>
      </c>
      <c r="BZ114" s="25">
        <v>0</v>
      </c>
      <c r="CA114" s="25">
        <v>0</v>
      </c>
      <c r="CB114" s="52">
        <f t="shared" si="5"/>
        <v>18072.364689999999</v>
      </c>
      <c r="CE114" s="31" t="s">
        <v>34</v>
      </c>
      <c r="CF114" t="s">
        <v>655</v>
      </c>
      <c r="CG114" s="31" t="s">
        <v>656</v>
      </c>
      <c r="CH114" t="s">
        <v>655</v>
      </c>
      <c r="CI114" t="str">
        <f t="shared" si="4"/>
        <v>03</v>
      </c>
      <c r="CJ114" t="s">
        <v>655</v>
      </c>
      <c r="CK114" s="31" t="s">
        <v>983</v>
      </c>
    </row>
    <row r="115" spans="1:89" ht="63.75" x14ac:dyDescent="0.25">
      <c r="A115" s="6">
        <v>112</v>
      </c>
      <c r="B115" s="27" t="str">
        <f t="shared" si="3"/>
        <v>ТС-001.02.03.329</v>
      </c>
      <c r="C115" s="17" t="s">
        <v>650</v>
      </c>
      <c r="D115" s="18">
        <v>3</v>
      </c>
      <c r="E115" s="18" t="s">
        <v>30</v>
      </c>
      <c r="F115" s="18" t="s">
        <v>649</v>
      </c>
      <c r="G115" s="17" t="s">
        <v>132</v>
      </c>
      <c r="H115" s="17" t="s">
        <v>257</v>
      </c>
      <c r="I115" s="17" t="s">
        <v>34</v>
      </c>
      <c r="J115" s="18" t="s">
        <v>28</v>
      </c>
      <c r="K115" s="18" t="s">
        <v>258</v>
      </c>
      <c r="L115" s="18">
        <v>0.52900000000000003</v>
      </c>
      <c r="M115" s="18">
        <v>0.42599999999999999</v>
      </c>
      <c r="N115" s="19">
        <v>800</v>
      </c>
      <c r="O115" s="18" t="s">
        <v>259</v>
      </c>
      <c r="P115" s="9">
        <v>61900.645814235773</v>
      </c>
      <c r="Q115" s="20">
        <v>2022</v>
      </c>
      <c r="R115" s="6">
        <v>2023</v>
      </c>
      <c r="S115" s="9">
        <v>1</v>
      </c>
      <c r="T115" s="9">
        <v>1.0490000000000002</v>
      </c>
      <c r="U115" s="9">
        <v>1131.7508666666668</v>
      </c>
      <c r="V115" s="9">
        <v>41435.27102</v>
      </c>
      <c r="W115" s="9">
        <v>22311.299779999998</v>
      </c>
      <c r="X115" s="9">
        <v>64878.32166666667</v>
      </c>
      <c r="Y115" s="14"/>
      <c r="Z115" s="14"/>
      <c r="AA115" s="1"/>
      <c r="AB115" s="1"/>
      <c r="AC115" s="22">
        <v>0</v>
      </c>
      <c r="AD115" s="22">
        <v>800</v>
      </c>
      <c r="AE115" s="22">
        <v>0</v>
      </c>
      <c r="AF115" s="22">
        <v>-82.400000000000034</v>
      </c>
      <c r="AG115" s="1"/>
      <c r="AH115" s="1"/>
      <c r="AI115" s="1"/>
      <c r="AJ115" s="1">
        <v>340.8</v>
      </c>
      <c r="AK115" s="1"/>
      <c r="AL115" s="1"/>
      <c r="AM115" s="1"/>
      <c r="AN115" s="1" t="s">
        <v>257</v>
      </c>
      <c r="AO115" s="1"/>
      <c r="AP115" s="1">
        <v>900</v>
      </c>
      <c r="AQ115" s="1">
        <v>1000</v>
      </c>
      <c r="AR115" s="1">
        <v>1600</v>
      </c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25">
        <v>0</v>
      </c>
      <c r="BN115" s="25">
        <v>1131.7508666666668</v>
      </c>
      <c r="BO115" s="25">
        <v>63746.570800000001</v>
      </c>
      <c r="BP115" s="25">
        <v>0</v>
      </c>
      <c r="BQ115" s="25">
        <v>0</v>
      </c>
      <c r="BR115" s="25">
        <v>0</v>
      </c>
      <c r="BS115" s="25">
        <v>0</v>
      </c>
      <c r="BT115" s="25">
        <v>0</v>
      </c>
      <c r="BU115" s="2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52">
        <f t="shared" si="5"/>
        <v>64878.32166666667</v>
      </c>
      <c r="CE115" s="31" t="s">
        <v>34</v>
      </c>
      <c r="CF115" t="s">
        <v>655</v>
      </c>
      <c r="CG115" s="31" t="s">
        <v>656</v>
      </c>
      <c r="CH115" t="s">
        <v>655</v>
      </c>
      <c r="CI115" t="str">
        <f t="shared" si="4"/>
        <v>03</v>
      </c>
      <c r="CJ115" t="s">
        <v>655</v>
      </c>
      <c r="CK115" s="31" t="s">
        <v>984</v>
      </c>
    </row>
    <row r="116" spans="1:89" ht="63.75" x14ac:dyDescent="0.25">
      <c r="A116" s="6">
        <v>113</v>
      </c>
      <c r="B116" s="27" t="str">
        <f t="shared" si="3"/>
        <v>ТС-001.02.03.330</v>
      </c>
      <c r="C116" s="17" t="s">
        <v>270</v>
      </c>
      <c r="D116" s="18">
        <v>3</v>
      </c>
      <c r="E116" s="18" t="s">
        <v>30</v>
      </c>
      <c r="F116" s="18" t="s">
        <v>635</v>
      </c>
      <c r="G116" s="17" t="s">
        <v>132</v>
      </c>
      <c r="H116" s="17" t="s">
        <v>257</v>
      </c>
      <c r="I116" s="17" t="s">
        <v>34</v>
      </c>
      <c r="J116" s="18" t="s">
        <v>28</v>
      </c>
      <c r="K116" s="18" t="s">
        <v>258</v>
      </c>
      <c r="L116" s="18">
        <v>0.63</v>
      </c>
      <c r="M116" s="18">
        <v>0.63</v>
      </c>
      <c r="N116" s="19">
        <v>338</v>
      </c>
      <c r="O116" s="18" t="s">
        <v>259</v>
      </c>
      <c r="P116" s="9">
        <v>30192.529657116473</v>
      </c>
      <c r="Q116" s="20">
        <v>2022</v>
      </c>
      <c r="R116" s="6">
        <v>2024</v>
      </c>
      <c r="S116" s="9">
        <v>1</v>
      </c>
      <c r="T116" s="9">
        <v>1.0983030000000003</v>
      </c>
      <c r="U116" s="9">
        <v>500</v>
      </c>
      <c r="V116" s="9">
        <v>21197.406360000001</v>
      </c>
      <c r="W116" s="9">
        <v>11413.98804</v>
      </c>
      <c r="X116" s="9">
        <v>33111.394400000005</v>
      </c>
      <c r="Y116" s="14"/>
      <c r="Z116" s="14"/>
      <c r="AA116" s="1"/>
      <c r="AB116" s="1"/>
      <c r="AC116" s="22">
        <v>0</v>
      </c>
      <c r="AD116" s="22">
        <v>338</v>
      </c>
      <c r="AE116" s="22">
        <v>0</v>
      </c>
      <c r="AF116" s="22">
        <v>0</v>
      </c>
      <c r="AG116" s="1"/>
      <c r="AH116" s="1"/>
      <c r="AI116" s="1"/>
      <c r="AJ116" s="1">
        <v>212.94</v>
      </c>
      <c r="AK116" s="1"/>
      <c r="AL116" s="1"/>
      <c r="AM116" s="1"/>
      <c r="AN116" s="1" t="s">
        <v>257</v>
      </c>
      <c r="AO116" s="1"/>
      <c r="AP116" s="1">
        <v>600</v>
      </c>
      <c r="AQ116" s="1">
        <v>600</v>
      </c>
      <c r="AR116" s="1">
        <v>676</v>
      </c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25">
        <v>0</v>
      </c>
      <c r="BN116" s="25">
        <v>500</v>
      </c>
      <c r="BO116" s="25">
        <v>0</v>
      </c>
      <c r="BP116" s="25">
        <v>32611.394400000001</v>
      </c>
      <c r="BQ116" s="25">
        <v>0</v>
      </c>
      <c r="BR116" s="25">
        <v>0</v>
      </c>
      <c r="BS116" s="25">
        <v>0</v>
      </c>
      <c r="BT116" s="25">
        <v>0</v>
      </c>
      <c r="BU116" s="25">
        <v>0</v>
      </c>
      <c r="BV116" s="25">
        <v>0</v>
      </c>
      <c r="BW116" s="25">
        <v>0</v>
      </c>
      <c r="BX116" s="25">
        <v>0</v>
      </c>
      <c r="BY116" s="25">
        <v>0</v>
      </c>
      <c r="BZ116" s="25">
        <v>0</v>
      </c>
      <c r="CA116" s="25">
        <v>0</v>
      </c>
      <c r="CB116" s="52">
        <f t="shared" si="5"/>
        <v>33111.394400000005</v>
      </c>
      <c r="CE116" s="31" t="s">
        <v>34</v>
      </c>
      <c r="CF116" t="s">
        <v>655</v>
      </c>
      <c r="CG116" s="31" t="s">
        <v>656</v>
      </c>
      <c r="CH116" t="s">
        <v>655</v>
      </c>
      <c r="CI116" t="str">
        <f t="shared" si="4"/>
        <v>03</v>
      </c>
      <c r="CJ116" t="s">
        <v>655</v>
      </c>
      <c r="CK116" s="31" t="s">
        <v>985</v>
      </c>
    </row>
    <row r="117" spans="1:89" ht="63.75" x14ac:dyDescent="0.25">
      <c r="A117" s="6">
        <v>114</v>
      </c>
      <c r="B117" s="27" t="str">
        <f t="shared" si="3"/>
        <v>ТС-001.02.03.331</v>
      </c>
      <c r="C117" s="17" t="s">
        <v>271</v>
      </c>
      <c r="D117" s="18">
        <v>3</v>
      </c>
      <c r="E117" s="18" t="s">
        <v>30</v>
      </c>
      <c r="F117" s="18" t="s">
        <v>635</v>
      </c>
      <c r="G117" s="17" t="s">
        <v>132</v>
      </c>
      <c r="H117" s="17" t="s">
        <v>257</v>
      </c>
      <c r="I117" s="17" t="s">
        <v>34</v>
      </c>
      <c r="J117" s="18" t="s">
        <v>28</v>
      </c>
      <c r="K117" s="18" t="s">
        <v>258</v>
      </c>
      <c r="L117" s="18">
        <v>0.52900000000000003</v>
      </c>
      <c r="M117" s="18">
        <v>0.52900000000000003</v>
      </c>
      <c r="N117" s="19">
        <v>156</v>
      </c>
      <c r="O117" s="18" t="s">
        <v>259</v>
      </c>
      <c r="P117" s="9">
        <v>14984.778036320575</v>
      </c>
      <c r="Q117" s="20">
        <v>2022</v>
      </c>
      <c r="R117" s="6">
        <v>2024</v>
      </c>
      <c r="S117" s="9">
        <v>1</v>
      </c>
      <c r="T117" s="9">
        <v>1.0983030000000003</v>
      </c>
      <c r="U117" s="9">
        <v>500</v>
      </c>
      <c r="V117" s="9">
        <v>10340.63886155625</v>
      </c>
      <c r="W117" s="9">
        <v>5568.03631006875</v>
      </c>
      <c r="X117" s="9">
        <v>16408.675171625</v>
      </c>
      <c r="Y117" s="14"/>
      <c r="Z117" s="14"/>
      <c r="AA117" s="1"/>
      <c r="AB117" s="1"/>
      <c r="AC117" s="22">
        <v>0</v>
      </c>
      <c r="AD117" s="22">
        <v>156</v>
      </c>
      <c r="AE117" s="22">
        <v>0</v>
      </c>
      <c r="AF117" s="22">
        <v>0</v>
      </c>
      <c r="AG117" s="1"/>
      <c r="AH117" s="1"/>
      <c r="AI117" s="1"/>
      <c r="AJ117" s="1">
        <v>82.524000000000001</v>
      </c>
      <c r="AK117" s="1"/>
      <c r="AL117" s="1"/>
      <c r="AM117" s="1"/>
      <c r="AN117" s="1" t="s">
        <v>257</v>
      </c>
      <c r="AO117" s="1"/>
      <c r="AP117" s="1">
        <v>700</v>
      </c>
      <c r="AQ117" s="1">
        <v>700</v>
      </c>
      <c r="AR117" s="1">
        <v>312</v>
      </c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25">
        <v>0</v>
      </c>
      <c r="BN117" s="25">
        <v>500</v>
      </c>
      <c r="BO117" s="25">
        <v>0</v>
      </c>
      <c r="BP117" s="25">
        <v>15908.675171625</v>
      </c>
      <c r="BQ117" s="25">
        <v>0</v>
      </c>
      <c r="BR117" s="25">
        <v>0</v>
      </c>
      <c r="BS117" s="25">
        <v>0</v>
      </c>
      <c r="BT117" s="25">
        <v>0</v>
      </c>
      <c r="BU117" s="25">
        <v>0</v>
      </c>
      <c r="BV117" s="25">
        <v>0</v>
      </c>
      <c r="BW117" s="25">
        <v>0</v>
      </c>
      <c r="BX117" s="25">
        <v>0</v>
      </c>
      <c r="BY117" s="25">
        <v>0</v>
      </c>
      <c r="BZ117" s="25">
        <v>0</v>
      </c>
      <c r="CA117" s="25">
        <v>0</v>
      </c>
      <c r="CB117" s="52">
        <f t="shared" si="5"/>
        <v>16408.675171625</v>
      </c>
      <c r="CE117" s="31" t="s">
        <v>34</v>
      </c>
      <c r="CF117" t="s">
        <v>655</v>
      </c>
      <c r="CG117" s="31" t="s">
        <v>656</v>
      </c>
      <c r="CH117" t="s">
        <v>655</v>
      </c>
      <c r="CI117" t="str">
        <f t="shared" si="4"/>
        <v>03</v>
      </c>
      <c r="CJ117" t="s">
        <v>655</v>
      </c>
      <c r="CK117" s="31" t="s">
        <v>986</v>
      </c>
    </row>
    <row r="118" spans="1:89" ht="63.75" x14ac:dyDescent="0.25">
      <c r="A118" s="6">
        <v>115</v>
      </c>
      <c r="B118" s="27" t="str">
        <f t="shared" si="3"/>
        <v>ТС-001.02.03.332</v>
      </c>
      <c r="C118" s="17" t="s">
        <v>272</v>
      </c>
      <c r="D118" s="18">
        <v>3</v>
      </c>
      <c r="E118" s="18" t="s">
        <v>30</v>
      </c>
      <c r="F118" s="18" t="s">
        <v>635</v>
      </c>
      <c r="G118" s="17" t="s">
        <v>132</v>
      </c>
      <c r="H118" s="17" t="s">
        <v>257</v>
      </c>
      <c r="I118" s="17" t="s">
        <v>34</v>
      </c>
      <c r="J118" s="18" t="s">
        <v>28</v>
      </c>
      <c r="K118" s="18" t="s">
        <v>258</v>
      </c>
      <c r="L118" s="18">
        <v>0.32500000000000001</v>
      </c>
      <c r="M118" s="18">
        <v>0.32500000000000001</v>
      </c>
      <c r="N118" s="19">
        <v>126</v>
      </c>
      <c r="O118" s="18" t="s">
        <v>259</v>
      </c>
      <c r="P118" s="9">
        <v>9324.2764701544093</v>
      </c>
      <c r="Q118" s="20">
        <v>2022</v>
      </c>
      <c r="R118" s="6">
        <v>2024</v>
      </c>
      <c r="S118" s="9">
        <v>1</v>
      </c>
      <c r="T118" s="9">
        <v>1.0983030000000003</v>
      </c>
      <c r="U118" s="9">
        <v>500</v>
      </c>
      <c r="V118" s="9">
        <v>6299.6240580000003</v>
      </c>
      <c r="W118" s="9">
        <v>3392.105262</v>
      </c>
      <c r="X118" s="9">
        <v>10191.72932</v>
      </c>
      <c r="Y118" s="14"/>
      <c r="Z118" s="14"/>
      <c r="AA118" s="1"/>
      <c r="AB118" s="1"/>
      <c r="AC118" s="22">
        <v>0</v>
      </c>
      <c r="AD118" s="22">
        <v>126</v>
      </c>
      <c r="AE118" s="22">
        <v>0</v>
      </c>
      <c r="AF118" s="22">
        <v>0</v>
      </c>
      <c r="AG118" s="1"/>
      <c r="AH118" s="1"/>
      <c r="AI118" s="1"/>
      <c r="AJ118" s="1">
        <v>40.950000000000003</v>
      </c>
      <c r="AK118" s="1"/>
      <c r="AL118" s="1"/>
      <c r="AM118" s="1"/>
      <c r="AN118" s="1" t="s">
        <v>257</v>
      </c>
      <c r="AO118" s="1"/>
      <c r="AP118" s="1">
        <v>600</v>
      </c>
      <c r="AQ118" s="1">
        <v>600</v>
      </c>
      <c r="AR118" s="1">
        <v>252</v>
      </c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25">
        <v>0</v>
      </c>
      <c r="BN118" s="25">
        <v>500</v>
      </c>
      <c r="BO118" s="25">
        <v>0</v>
      </c>
      <c r="BP118" s="25">
        <v>9691.7293200000004</v>
      </c>
      <c r="BQ118" s="25">
        <v>0</v>
      </c>
      <c r="BR118" s="25">
        <v>0</v>
      </c>
      <c r="BS118" s="25">
        <v>0</v>
      </c>
      <c r="BT118" s="25">
        <v>0</v>
      </c>
      <c r="BU118" s="25">
        <v>0</v>
      </c>
      <c r="BV118" s="25">
        <v>0</v>
      </c>
      <c r="BW118" s="25">
        <v>0</v>
      </c>
      <c r="BX118" s="25">
        <v>0</v>
      </c>
      <c r="BY118" s="25">
        <v>0</v>
      </c>
      <c r="BZ118" s="25">
        <v>0</v>
      </c>
      <c r="CA118" s="25">
        <v>0</v>
      </c>
      <c r="CB118" s="52">
        <f t="shared" si="5"/>
        <v>10191.72932</v>
      </c>
      <c r="CE118" s="31" t="s">
        <v>34</v>
      </c>
      <c r="CF118" t="s">
        <v>655</v>
      </c>
      <c r="CG118" s="31" t="s">
        <v>656</v>
      </c>
      <c r="CH118" t="s">
        <v>655</v>
      </c>
      <c r="CI118" t="str">
        <f t="shared" si="4"/>
        <v>03</v>
      </c>
      <c r="CJ118" t="s">
        <v>655</v>
      </c>
      <c r="CK118" s="31" t="s">
        <v>987</v>
      </c>
    </row>
    <row r="119" spans="1:89" ht="63.75" x14ac:dyDescent="0.25">
      <c r="A119" s="6">
        <v>116</v>
      </c>
      <c r="B119" s="27" t="str">
        <f t="shared" si="3"/>
        <v>ТС-001.02.03.333</v>
      </c>
      <c r="C119" s="17" t="s">
        <v>273</v>
      </c>
      <c r="D119" s="18">
        <v>3</v>
      </c>
      <c r="E119" s="18" t="s">
        <v>30</v>
      </c>
      <c r="F119" s="18" t="s">
        <v>635</v>
      </c>
      <c r="G119" s="17" t="s">
        <v>132</v>
      </c>
      <c r="H119" s="17" t="s">
        <v>257</v>
      </c>
      <c r="I119" s="17" t="s">
        <v>34</v>
      </c>
      <c r="J119" s="18" t="s">
        <v>28</v>
      </c>
      <c r="K119" s="18" t="s">
        <v>258</v>
      </c>
      <c r="L119" s="18">
        <v>0.82</v>
      </c>
      <c r="M119" s="18">
        <v>0.82</v>
      </c>
      <c r="N119" s="19">
        <v>318</v>
      </c>
      <c r="O119" s="18" t="s">
        <v>259</v>
      </c>
      <c r="P119" s="9">
        <v>29633.391067856493</v>
      </c>
      <c r="Q119" s="20">
        <v>2022</v>
      </c>
      <c r="R119" s="6">
        <v>2024</v>
      </c>
      <c r="S119" s="9">
        <v>1</v>
      </c>
      <c r="T119" s="9">
        <v>1.0983030000000003</v>
      </c>
      <c r="U119" s="9">
        <v>500</v>
      </c>
      <c r="V119" s="9">
        <v>20798.239026499999</v>
      </c>
      <c r="W119" s="9">
        <v>11199.051783499999</v>
      </c>
      <c r="X119" s="9">
        <v>32497.290809999999</v>
      </c>
      <c r="Y119" s="14"/>
      <c r="Z119" s="14"/>
      <c r="AA119" s="1"/>
      <c r="AB119" s="1"/>
      <c r="AC119" s="22">
        <v>0</v>
      </c>
      <c r="AD119" s="22">
        <v>318</v>
      </c>
      <c r="AE119" s="22">
        <v>0</v>
      </c>
      <c r="AF119" s="22">
        <v>0</v>
      </c>
      <c r="AG119" s="1"/>
      <c r="AH119" s="1"/>
      <c r="AI119" s="1"/>
      <c r="AJ119" s="1">
        <v>260.76</v>
      </c>
      <c r="AK119" s="1"/>
      <c r="AL119" s="1"/>
      <c r="AM119" s="1"/>
      <c r="AN119" s="1" t="s">
        <v>257</v>
      </c>
      <c r="AO119" s="1"/>
      <c r="AP119" s="1">
        <v>500</v>
      </c>
      <c r="AQ119" s="1">
        <v>400</v>
      </c>
      <c r="AR119" s="1">
        <v>636</v>
      </c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25">
        <v>0</v>
      </c>
      <c r="BN119" s="25">
        <v>500</v>
      </c>
      <c r="BO119" s="25">
        <v>0</v>
      </c>
      <c r="BP119" s="25">
        <v>31997.290809999999</v>
      </c>
      <c r="BQ119" s="25">
        <v>0</v>
      </c>
      <c r="BR119" s="25">
        <v>0</v>
      </c>
      <c r="BS119" s="25">
        <v>0</v>
      </c>
      <c r="BT119" s="25">
        <v>0</v>
      </c>
      <c r="BU119" s="25">
        <v>0</v>
      </c>
      <c r="BV119" s="25">
        <v>0</v>
      </c>
      <c r="BW119" s="25">
        <v>0</v>
      </c>
      <c r="BX119" s="25">
        <v>0</v>
      </c>
      <c r="BY119" s="25">
        <v>0</v>
      </c>
      <c r="BZ119" s="25">
        <v>0</v>
      </c>
      <c r="CA119" s="25">
        <v>0</v>
      </c>
      <c r="CB119" s="52">
        <f t="shared" si="5"/>
        <v>32497.290809999999</v>
      </c>
      <c r="CE119" s="31" t="s">
        <v>34</v>
      </c>
      <c r="CF119" t="s">
        <v>655</v>
      </c>
      <c r="CG119" s="31" t="s">
        <v>656</v>
      </c>
      <c r="CH119" t="s">
        <v>655</v>
      </c>
      <c r="CI119" t="str">
        <f t="shared" si="4"/>
        <v>03</v>
      </c>
      <c r="CJ119" t="s">
        <v>655</v>
      </c>
      <c r="CK119" s="31" t="s">
        <v>988</v>
      </c>
    </row>
    <row r="120" spans="1:89" ht="63.75" x14ac:dyDescent="0.25">
      <c r="A120" s="6">
        <v>117</v>
      </c>
      <c r="B120" s="27" t="str">
        <f t="shared" si="3"/>
        <v>ТС-001.02.03.334</v>
      </c>
      <c r="C120" s="17" t="s">
        <v>274</v>
      </c>
      <c r="D120" s="18">
        <v>3</v>
      </c>
      <c r="E120" s="18" t="s">
        <v>30</v>
      </c>
      <c r="F120" s="18" t="s">
        <v>635</v>
      </c>
      <c r="G120" s="17" t="s">
        <v>132</v>
      </c>
      <c r="H120" s="17" t="s">
        <v>257</v>
      </c>
      <c r="I120" s="17" t="s">
        <v>34</v>
      </c>
      <c r="J120" s="18" t="s">
        <v>28</v>
      </c>
      <c r="K120" s="18" t="s">
        <v>258</v>
      </c>
      <c r="L120" s="18">
        <v>0.32500000000000001</v>
      </c>
      <c r="M120" s="18">
        <v>0.32500000000000001</v>
      </c>
      <c r="N120" s="19">
        <v>146</v>
      </c>
      <c r="O120" s="18" t="s">
        <v>259</v>
      </c>
      <c r="P120" s="9">
        <v>12414.728751896331</v>
      </c>
      <c r="Q120" s="20">
        <v>2022</v>
      </c>
      <c r="R120" s="6">
        <v>2024</v>
      </c>
      <c r="S120" s="9">
        <v>1</v>
      </c>
      <c r="T120" s="9">
        <v>1.0983030000000003</v>
      </c>
      <c r="U120" s="9">
        <v>500</v>
      </c>
      <c r="V120" s="9">
        <v>8505.8885160561003</v>
      </c>
      <c r="W120" s="9">
        <v>4580.0938163378996</v>
      </c>
      <c r="X120" s="9">
        <v>13585.982332394</v>
      </c>
      <c r="Y120" s="14"/>
      <c r="Z120" s="14"/>
      <c r="AA120" s="1"/>
      <c r="AB120" s="1"/>
      <c r="AC120" s="22">
        <v>0</v>
      </c>
      <c r="AD120" s="22">
        <v>146</v>
      </c>
      <c r="AE120" s="22">
        <v>0</v>
      </c>
      <c r="AF120" s="22">
        <v>0</v>
      </c>
      <c r="AG120" s="1"/>
      <c r="AH120" s="1"/>
      <c r="AI120" s="1"/>
      <c r="AJ120" s="1">
        <v>47.45</v>
      </c>
      <c r="AK120" s="1"/>
      <c r="AL120" s="1"/>
      <c r="AM120" s="1"/>
      <c r="AN120" s="1" t="s">
        <v>257</v>
      </c>
      <c r="AO120" s="1"/>
      <c r="AP120" s="1">
        <v>600</v>
      </c>
      <c r="AQ120" s="1">
        <v>600</v>
      </c>
      <c r="AR120" s="1">
        <v>292</v>
      </c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25">
        <v>0</v>
      </c>
      <c r="BN120" s="25">
        <v>500</v>
      </c>
      <c r="BO120" s="25">
        <v>0</v>
      </c>
      <c r="BP120" s="25">
        <v>13085.982332394</v>
      </c>
      <c r="BQ120" s="25">
        <v>0</v>
      </c>
      <c r="BR120" s="25">
        <v>0</v>
      </c>
      <c r="BS120" s="25">
        <v>0</v>
      </c>
      <c r="BT120" s="25">
        <v>0</v>
      </c>
      <c r="BU120" s="25">
        <v>0</v>
      </c>
      <c r="BV120" s="25">
        <v>0</v>
      </c>
      <c r="BW120" s="25">
        <v>0</v>
      </c>
      <c r="BX120" s="25">
        <v>0</v>
      </c>
      <c r="BY120" s="25">
        <v>0</v>
      </c>
      <c r="BZ120" s="25">
        <v>0</v>
      </c>
      <c r="CA120" s="25">
        <v>0</v>
      </c>
      <c r="CB120" s="52">
        <f t="shared" si="5"/>
        <v>13585.982332394</v>
      </c>
      <c r="CE120" s="31" t="s">
        <v>34</v>
      </c>
      <c r="CF120" t="s">
        <v>655</v>
      </c>
      <c r="CG120" s="31" t="s">
        <v>656</v>
      </c>
      <c r="CH120" t="s">
        <v>655</v>
      </c>
      <c r="CI120" t="str">
        <f t="shared" si="4"/>
        <v>03</v>
      </c>
      <c r="CJ120" t="s">
        <v>655</v>
      </c>
      <c r="CK120" s="31" t="s">
        <v>989</v>
      </c>
    </row>
    <row r="121" spans="1:89" ht="63.75" x14ac:dyDescent="0.25">
      <c r="A121" s="6">
        <v>118</v>
      </c>
      <c r="B121" s="27" t="str">
        <f t="shared" si="3"/>
        <v>ТС-001.02.03.335</v>
      </c>
      <c r="C121" s="17" t="s">
        <v>275</v>
      </c>
      <c r="D121" s="18">
        <v>3</v>
      </c>
      <c r="E121" s="18" t="s">
        <v>30</v>
      </c>
      <c r="F121" s="18" t="s">
        <v>635</v>
      </c>
      <c r="G121" s="17" t="s">
        <v>132</v>
      </c>
      <c r="H121" s="17" t="s">
        <v>257</v>
      </c>
      <c r="I121" s="17" t="s">
        <v>34</v>
      </c>
      <c r="J121" s="18" t="s">
        <v>28</v>
      </c>
      <c r="K121" s="18" t="s">
        <v>258</v>
      </c>
      <c r="L121" s="18">
        <v>0.32500000000000001</v>
      </c>
      <c r="M121" s="18">
        <v>0.32500000000000001</v>
      </c>
      <c r="N121" s="19">
        <v>140</v>
      </c>
      <c r="O121" s="18" t="s">
        <v>259</v>
      </c>
      <c r="P121" s="9">
        <v>9852.8271160144304</v>
      </c>
      <c r="Q121" s="20">
        <v>2022</v>
      </c>
      <c r="R121" s="6">
        <v>2024</v>
      </c>
      <c r="S121" s="9">
        <v>1</v>
      </c>
      <c r="T121" s="9">
        <v>1.0983030000000003</v>
      </c>
      <c r="U121" s="9">
        <v>500</v>
      </c>
      <c r="V121" s="9">
        <v>6676.9547519999996</v>
      </c>
      <c r="W121" s="9">
        <v>3595.2833279999995</v>
      </c>
      <c r="X121" s="9">
        <v>10772.238079999999</v>
      </c>
      <c r="Y121" s="14"/>
      <c r="Z121" s="14"/>
      <c r="AA121" s="1"/>
      <c r="AB121" s="1"/>
      <c r="AC121" s="22">
        <v>0</v>
      </c>
      <c r="AD121" s="22">
        <v>140</v>
      </c>
      <c r="AE121" s="22">
        <v>0</v>
      </c>
      <c r="AF121" s="22">
        <v>0</v>
      </c>
      <c r="AG121" s="1"/>
      <c r="AH121" s="1"/>
      <c r="AI121" s="1"/>
      <c r="AJ121" s="1">
        <v>45.5</v>
      </c>
      <c r="AK121" s="1"/>
      <c r="AL121" s="1"/>
      <c r="AM121" s="1"/>
      <c r="AN121" s="1" t="s">
        <v>257</v>
      </c>
      <c r="AO121" s="1"/>
      <c r="AP121" s="1">
        <v>500</v>
      </c>
      <c r="AQ121" s="1">
        <v>500</v>
      </c>
      <c r="AR121" s="1">
        <v>280</v>
      </c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25">
        <v>0</v>
      </c>
      <c r="BN121" s="25">
        <v>500</v>
      </c>
      <c r="BO121" s="25">
        <v>0</v>
      </c>
      <c r="BP121" s="25">
        <v>10272.238079999999</v>
      </c>
      <c r="BQ121" s="25">
        <v>0</v>
      </c>
      <c r="BR121" s="25">
        <v>0</v>
      </c>
      <c r="BS121" s="25">
        <v>0</v>
      </c>
      <c r="BT121" s="25">
        <v>0</v>
      </c>
      <c r="BU121" s="25">
        <v>0</v>
      </c>
      <c r="BV121" s="25">
        <v>0</v>
      </c>
      <c r="BW121" s="25">
        <v>0</v>
      </c>
      <c r="BX121" s="25">
        <v>0</v>
      </c>
      <c r="BY121" s="25">
        <v>0</v>
      </c>
      <c r="BZ121" s="25">
        <v>0</v>
      </c>
      <c r="CA121" s="25">
        <v>0</v>
      </c>
      <c r="CB121" s="52">
        <f t="shared" si="5"/>
        <v>10772.238079999999</v>
      </c>
      <c r="CE121" s="31" t="s">
        <v>34</v>
      </c>
      <c r="CF121" t="s">
        <v>655</v>
      </c>
      <c r="CG121" s="31" t="s">
        <v>656</v>
      </c>
      <c r="CH121" t="s">
        <v>655</v>
      </c>
      <c r="CI121" t="str">
        <f t="shared" si="4"/>
        <v>03</v>
      </c>
      <c r="CJ121" t="s">
        <v>655</v>
      </c>
      <c r="CK121" s="31" t="s">
        <v>990</v>
      </c>
    </row>
    <row r="122" spans="1:89" ht="63.75" x14ac:dyDescent="0.25">
      <c r="A122" s="6">
        <v>119</v>
      </c>
      <c r="B122" s="27" t="str">
        <f t="shared" si="3"/>
        <v>ТС-001.02.03.336</v>
      </c>
      <c r="C122" s="17" t="s">
        <v>276</v>
      </c>
      <c r="D122" s="18">
        <v>3</v>
      </c>
      <c r="E122" s="18" t="s">
        <v>30</v>
      </c>
      <c r="F122" s="18" t="s">
        <v>635</v>
      </c>
      <c r="G122" s="17" t="s">
        <v>152</v>
      </c>
      <c r="H122" s="17" t="s">
        <v>257</v>
      </c>
      <c r="I122" s="17" t="s">
        <v>34</v>
      </c>
      <c r="J122" s="18" t="s">
        <v>28</v>
      </c>
      <c r="K122" s="18" t="s">
        <v>258</v>
      </c>
      <c r="L122" s="18">
        <v>0.63</v>
      </c>
      <c r="M122" s="18">
        <v>0.63</v>
      </c>
      <c r="N122" s="19">
        <v>130</v>
      </c>
      <c r="O122" s="18" t="s">
        <v>259</v>
      </c>
      <c r="P122" s="9">
        <v>15802.110528128302</v>
      </c>
      <c r="Q122" s="20">
        <v>2022</v>
      </c>
      <c r="R122" s="6">
        <v>2024</v>
      </c>
      <c r="S122" s="9">
        <v>1</v>
      </c>
      <c r="T122" s="9">
        <v>1.0983030000000003</v>
      </c>
      <c r="U122" s="9">
        <v>500</v>
      </c>
      <c r="V122" s="9">
        <v>10924.130034593685</v>
      </c>
      <c r="W122" s="9">
        <v>5882.2238647812146</v>
      </c>
      <c r="X122" s="9">
        <v>17306.353899374899</v>
      </c>
      <c r="Y122" s="14"/>
      <c r="Z122" s="14"/>
      <c r="AA122" s="1"/>
      <c r="AB122" s="1"/>
      <c r="AC122" s="22">
        <v>0</v>
      </c>
      <c r="AD122" s="22">
        <v>130</v>
      </c>
      <c r="AE122" s="22">
        <v>0</v>
      </c>
      <c r="AF122" s="22">
        <v>0</v>
      </c>
      <c r="AG122" s="1"/>
      <c r="AH122" s="1"/>
      <c r="AI122" s="1"/>
      <c r="AJ122" s="1">
        <v>81.900000000000006</v>
      </c>
      <c r="AK122" s="1"/>
      <c r="AL122" s="1"/>
      <c r="AM122" s="1"/>
      <c r="AN122" s="1" t="s">
        <v>257</v>
      </c>
      <c r="AO122" s="1"/>
      <c r="AP122" s="1">
        <v>400</v>
      </c>
      <c r="AQ122" s="1">
        <v>400</v>
      </c>
      <c r="AR122" s="1">
        <v>260</v>
      </c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25">
        <v>0</v>
      </c>
      <c r="BN122" s="25">
        <v>500</v>
      </c>
      <c r="BO122" s="25">
        <v>0</v>
      </c>
      <c r="BP122" s="25">
        <v>16806.353899374899</v>
      </c>
      <c r="BQ122" s="25">
        <v>0</v>
      </c>
      <c r="BR122" s="25">
        <v>0</v>
      </c>
      <c r="BS122" s="25">
        <v>0</v>
      </c>
      <c r="BT122" s="25">
        <v>0</v>
      </c>
      <c r="BU122" s="25">
        <v>0</v>
      </c>
      <c r="BV122" s="25">
        <v>0</v>
      </c>
      <c r="BW122" s="25">
        <v>0</v>
      </c>
      <c r="BX122" s="25">
        <v>0</v>
      </c>
      <c r="BY122" s="25">
        <v>0</v>
      </c>
      <c r="BZ122" s="25">
        <v>0</v>
      </c>
      <c r="CA122" s="25">
        <v>0</v>
      </c>
      <c r="CB122" s="52">
        <f t="shared" si="5"/>
        <v>17306.353899374899</v>
      </c>
      <c r="CE122" s="31" t="s">
        <v>34</v>
      </c>
      <c r="CF122" t="s">
        <v>655</v>
      </c>
      <c r="CG122" s="31" t="s">
        <v>656</v>
      </c>
      <c r="CH122" t="s">
        <v>655</v>
      </c>
      <c r="CI122" t="str">
        <f t="shared" si="4"/>
        <v>03</v>
      </c>
      <c r="CJ122" t="s">
        <v>655</v>
      </c>
      <c r="CK122" s="31" t="s">
        <v>991</v>
      </c>
    </row>
    <row r="123" spans="1:89" ht="63.75" x14ac:dyDescent="0.25">
      <c r="A123" s="6">
        <v>120</v>
      </c>
      <c r="B123" s="27" t="str">
        <f t="shared" si="3"/>
        <v>ТС-001.02.03.337</v>
      </c>
      <c r="C123" s="17" t="s">
        <v>277</v>
      </c>
      <c r="D123" s="18">
        <v>3</v>
      </c>
      <c r="E123" s="18" t="s">
        <v>30</v>
      </c>
      <c r="F123" s="18" t="s">
        <v>635</v>
      </c>
      <c r="G123" s="17" t="s">
        <v>152</v>
      </c>
      <c r="H123" s="17" t="s">
        <v>257</v>
      </c>
      <c r="I123" s="17" t="s">
        <v>34</v>
      </c>
      <c r="J123" s="18" t="s">
        <v>28</v>
      </c>
      <c r="K123" s="18" t="s">
        <v>258</v>
      </c>
      <c r="L123" s="18">
        <v>0.52900000000000003</v>
      </c>
      <c r="M123" s="18">
        <v>0.52900000000000003</v>
      </c>
      <c r="N123" s="19">
        <v>262</v>
      </c>
      <c r="O123" s="18" t="s">
        <v>259</v>
      </c>
      <c r="P123" s="9">
        <v>29814.165867059575</v>
      </c>
      <c r="Q123" s="20">
        <v>2022</v>
      </c>
      <c r="R123" s="6">
        <v>2023</v>
      </c>
      <c r="S123" s="9">
        <v>1</v>
      </c>
      <c r="T123" s="9">
        <v>1.0490000000000002</v>
      </c>
      <c r="U123" s="9">
        <v>500</v>
      </c>
      <c r="V123" s="9">
        <v>19987.863996454576</v>
      </c>
      <c r="W123" s="9">
        <v>10762.695998090925</v>
      </c>
      <c r="X123" s="9">
        <v>31250.559994545503</v>
      </c>
      <c r="Y123" s="14"/>
      <c r="Z123" s="14"/>
      <c r="AA123" s="1"/>
      <c r="AB123" s="1"/>
      <c r="AC123" s="22">
        <v>0</v>
      </c>
      <c r="AD123" s="22">
        <v>262</v>
      </c>
      <c r="AE123" s="22">
        <v>0</v>
      </c>
      <c r="AF123" s="22">
        <v>0</v>
      </c>
      <c r="AG123" s="1"/>
      <c r="AH123" s="1"/>
      <c r="AI123" s="1"/>
      <c r="AJ123" s="1">
        <v>138.59800000000001</v>
      </c>
      <c r="AK123" s="1"/>
      <c r="AL123" s="1"/>
      <c r="AM123" s="1"/>
      <c r="AN123" s="1" t="s">
        <v>257</v>
      </c>
      <c r="AO123" s="1"/>
      <c r="AP123" s="1">
        <v>800</v>
      </c>
      <c r="AQ123" s="1">
        <v>800</v>
      </c>
      <c r="AR123" s="1">
        <v>524</v>
      </c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25">
        <v>0</v>
      </c>
      <c r="BN123" s="25">
        <v>500</v>
      </c>
      <c r="BO123" s="25">
        <v>30750.559994545503</v>
      </c>
      <c r="BP123" s="25">
        <v>0</v>
      </c>
      <c r="BQ123" s="25">
        <v>0</v>
      </c>
      <c r="BR123" s="25">
        <v>0</v>
      </c>
      <c r="BS123" s="25">
        <v>0</v>
      </c>
      <c r="BT123" s="25">
        <v>0</v>
      </c>
      <c r="BU123" s="25">
        <v>0</v>
      </c>
      <c r="BV123" s="25">
        <v>0</v>
      </c>
      <c r="BW123" s="25">
        <v>0</v>
      </c>
      <c r="BX123" s="25">
        <v>0</v>
      </c>
      <c r="BY123" s="25">
        <v>0</v>
      </c>
      <c r="BZ123" s="25">
        <v>0</v>
      </c>
      <c r="CA123" s="25">
        <v>0</v>
      </c>
      <c r="CB123" s="52">
        <f t="shared" si="5"/>
        <v>31250.559994545503</v>
      </c>
      <c r="CE123" s="31" t="s">
        <v>34</v>
      </c>
      <c r="CF123" t="s">
        <v>655</v>
      </c>
      <c r="CG123" s="31" t="s">
        <v>656</v>
      </c>
      <c r="CH123" t="s">
        <v>655</v>
      </c>
      <c r="CI123" t="str">
        <f t="shared" si="4"/>
        <v>03</v>
      </c>
      <c r="CJ123" t="s">
        <v>655</v>
      </c>
      <c r="CK123" s="31" t="s">
        <v>992</v>
      </c>
    </row>
    <row r="124" spans="1:89" ht="63.75" x14ac:dyDescent="0.25">
      <c r="A124" s="6">
        <v>121</v>
      </c>
      <c r="B124" s="27" t="str">
        <f t="shared" si="3"/>
        <v>ТС-001.02.03.338</v>
      </c>
      <c r="C124" s="17" t="s">
        <v>278</v>
      </c>
      <c r="D124" s="18">
        <v>3</v>
      </c>
      <c r="E124" s="18" t="s">
        <v>30</v>
      </c>
      <c r="F124" s="18" t="s">
        <v>635</v>
      </c>
      <c r="G124" s="17" t="s">
        <v>132</v>
      </c>
      <c r="H124" s="17" t="s">
        <v>257</v>
      </c>
      <c r="I124" s="17" t="s">
        <v>34</v>
      </c>
      <c r="J124" s="18" t="s">
        <v>28</v>
      </c>
      <c r="K124" s="18" t="s">
        <v>258</v>
      </c>
      <c r="L124" s="18">
        <v>0.63</v>
      </c>
      <c r="M124" s="18">
        <v>0.63</v>
      </c>
      <c r="N124" s="19">
        <v>608</v>
      </c>
      <c r="O124" s="18" t="s">
        <v>259</v>
      </c>
      <c r="P124" s="9">
        <v>48155.108945345673</v>
      </c>
      <c r="Q124" s="20">
        <v>2022</v>
      </c>
      <c r="R124" s="6">
        <v>2024</v>
      </c>
      <c r="S124" s="9">
        <v>1</v>
      </c>
      <c r="T124" s="9">
        <v>1.0983030000000003</v>
      </c>
      <c r="U124" s="9">
        <v>500</v>
      </c>
      <c r="V124" s="9">
        <v>34020.836928000004</v>
      </c>
      <c r="W124" s="9">
        <v>18318.912192</v>
      </c>
      <c r="X124" s="9">
        <v>52839.749120000008</v>
      </c>
      <c r="Y124" s="14"/>
      <c r="Z124" s="14"/>
      <c r="AA124" s="1"/>
      <c r="AB124" s="1"/>
      <c r="AC124" s="22">
        <v>0</v>
      </c>
      <c r="AD124" s="22">
        <v>608</v>
      </c>
      <c r="AE124" s="22">
        <v>0</v>
      </c>
      <c r="AF124" s="22">
        <v>0</v>
      </c>
      <c r="AG124" s="1"/>
      <c r="AH124" s="1"/>
      <c r="AI124" s="1"/>
      <c r="AJ124" s="1">
        <v>383.04</v>
      </c>
      <c r="AK124" s="1"/>
      <c r="AL124" s="1"/>
      <c r="AM124" s="1"/>
      <c r="AN124" s="1" t="s">
        <v>257</v>
      </c>
      <c r="AO124" s="1"/>
      <c r="AP124" s="1">
        <v>300</v>
      </c>
      <c r="AQ124" s="1">
        <v>300</v>
      </c>
      <c r="AR124" s="1">
        <v>1216</v>
      </c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25">
        <v>0</v>
      </c>
      <c r="BN124" s="25">
        <v>500</v>
      </c>
      <c r="BO124" s="25">
        <v>0</v>
      </c>
      <c r="BP124" s="25">
        <v>52339.749120000008</v>
      </c>
      <c r="BQ124" s="25">
        <v>0</v>
      </c>
      <c r="BR124" s="25">
        <v>0</v>
      </c>
      <c r="BS124" s="25">
        <v>0</v>
      </c>
      <c r="BT124" s="25">
        <v>0</v>
      </c>
      <c r="BU124" s="25">
        <v>0</v>
      </c>
      <c r="BV124" s="25">
        <v>0</v>
      </c>
      <c r="BW124" s="25">
        <v>0</v>
      </c>
      <c r="BX124" s="25">
        <v>0</v>
      </c>
      <c r="BY124" s="25">
        <v>0</v>
      </c>
      <c r="BZ124" s="25">
        <v>0</v>
      </c>
      <c r="CA124" s="25">
        <v>0</v>
      </c>
      <c r="CB124" s="52">
        <f t="shared" si="5"/>
        <v>52839.749120000008</v>
      </c>
      <c r="CE124" s="31" t="s">
        <v>34</v>
      </c>
      <c r="CF124" t="s">
        <v>655</v>
      </c>
      <c r="CG124" s="31" t="s">
        <v>656</v>
      </c>
      <c r="CH124" t="s">
        <v>655</v>
      </c>
      <c r="CI124" t="str">
        <f t="shared" si="4"/>
        <v>03</v>
      </c>
      <c r="CJ124" t="s">
        <v>655</v>
      </c>
      <c r="CK124" s="31" t="s">
        <v>993</v>
      </c>
    </row>
    <row r="125" spans="1:89" ht="63.75" x14ac:dyDescent="0.25">
      <c r="A125" s="6">
        <v>122</v>
      </c>
      <c r="B125" s="27" t="str">
        <f t="shared" si="3"/>
        <v>ТС-001.02.03.339</v>
      </c>
      <c r="C125" s="17" t="s">
        <v>279</v>
      </c>
      <c r="D125" s="18">
        <v>3</v>
      </c>
      <c r="E125" s="18" t="s">
        <v>30</v>
      </c>
      <c r="F125" s="18" t="s">
        <v>635</v>
      </c>
      <c r="G125" s="17" t="s">
        <v>132</v>
      </c>
      <c r="H125" s="17" t="s">
        <v>257</v>
      </c>
      <c r="I125" s="17" t="s">
        <v>34</v>
      </c>
      <c r="J125" s="18" t="s">
        <v>28</v>
      </c>
      <c r="K125" s="18" t="s">
        <v>258</v>
      </c>
      <c r="L125" s="18">
        <v>0.32500000000000001</v>
      </c>
      <c r="M125" s="18">
        <v>0.32500000000000001</v>
      </c>
      <c r="N125" s="19">
        <v>204</v>
      </c>
      <c r="O125" s="18" t="s">
        <v>259</v>
      </c>
      <c r="P125" s="9">
        <v>13872.032189659865</v>
      </c>
      <c r="Q125" s="20">
        <v>2022</v>
      </c>
      <c r="R125" s="6">
        <v>2024</v>
      </c>
      <c r="S125" s="9">
        <v>1</v>
      </c>
      <c r="T125" s="9">
        <v>1.0983030000000003</v>
      </c>
      <c r="U125" s="9">
        <v>500</v>
      </c>
      <c r="V125" s="9">
        <v>9546.2529955000009</v>
      </c>
      <c r="W125" s="9">
        <v>5140.2900744999997</v>
      </c>
      <c r="X125" s="9">
        <v>15186.54307</v>
      </c>
      <c r="Y125" s="14"/>
      <c r="Z125" s="14"/>
      <c r="AA125" s="1"/>
      <c r="AB125" s="1"/>
      <c r="AC125" s="22">
        <v>0</v>
      </c>
      <c r="AD125" s="22">
        <v>204</v>
      </c>
      <c r="AE125" s="22">
        <v>0</v>
      </c>
      <c r="AF125" s="22">
        <v>0</v>
      </c>
      <c r="AG125" s="1"/>
      <c r="AH125" s="1"/>
      <c r="AI125" s="1"/>
      <c r="AJ125" s="1">
        <v>66.3</v>
      </c>
      <c r="AK125" s="1"/>
      <c r="AL125" s="1"/>
      <c r="AM125" s="1"/>
      <c r="AN125" s="1" t="s">
        <v>257</v>
      </c>
      <c r="AO125" s="1"/>
      <c r="AP125" s="1">
        <v>300</v>
      </c>
      <c r="AQ125" s="1">
        <v>300</v>
      </c>
      <c r="AR125" s="1">
        <v>408</v>
      </c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25">
        <v>0</v>
      </c>
      <c r="BN125" s="25">
        <v>500</v>
      </c>
      <c r="BO125" s="25">
        <v>0</v>
      </c>
      <c r="BP125" s="25">
        <v>14686.54307</v>
      </c>
      <c r="BQ125" s="25">
        <v>0</v>
      </c>
      <c r="BR125" s="25">
        <v>0</v>
      </c>
      <c r="BS125" s="25">
        <v>0</v>
      </c>
      <c r="BT125" s="25">
        <v>0</v>
      </c>
      <c r="BU125" s="25">
        <v>0</v>
      </c>
      <c r="BV125" s="25">
        <v>0</v>
      </c>
      <c r="BW125" s="25">
        <v>0</v>
      </c>
      <c r="BX125" s="25">
        <v>0</v>
      </c>
      <c r="BY125" s="25">
        <v>0</v>
      </c>
      <c r="BZ125" s="25">
        <v>0</v>
      </c>
      <c r="CA125" s="25">
        <v>0</v>
      </c>
      <c r="CB125" s="52">
        <f t="shared" si="5"/>
        <v>15186.54307</v>
      </c>
      <c r="CE125" s="31" t="s">
        <v>34</v>
      </c>
      <c r="CF125" t="s">
        <v>655</v>
      </c>
      <c r="CG125" s="31" t="s">
        <v>656</v>
      </c>
      <c r="CH125" t="s">
        <v>655</v>
      </c>
      <c r="CI125" t="str">
        <f t="shared" si="4"/>
        <v>03</v>
      </c>
      <c r="CJ125" t="s">
        <v>655</v>
      </c>
      <c r="CK125" s="31" t="s">
        <v>994</v>
      </c>
    </row>
    <row r="126" spans="1:89" ht="63.75" x14ac:dyDescent="0.25">
      <c r="A126" s="6">
        <v>123</v>
      </c>
      <c r="B126" s="27" t="str">
        <f t="shared" si="3"/>
        <v>ТС-001.02.03.340</v>
      </c>
      <c r="C126" s="17" t="s">
        <v>280</v>
      </c>
      <c r="D126" s="18">
        <v>3</v>
      </c>
      <c r="E126" s="18" t="s">
        <v>30</v>
      </c>
      <c r="F126" s="18" t="s">
        <v>635</v>
      </c>
      <c r="G126" s="17" t="s">
        <v>152</v>
      </c>
      <c r="H126" s="17" t="s">
        <v>257</v>
      </c>
      <c r="I126" s="17" t="s">
        <v>34</v>
      </c>
      <c r="J126" s="18" t="s">
        <v>28</v>
      </c>
      <c r="K126" s="18" t="s">
        <v>258</v>
      </c>
      <c r="L126" s="18">
        <v>0.63</v>
      </c>
      <c r="M126" s="18">
        <v>0.63</v>
      </c>
      <c r="N126" s="19">
        <v>836</v>
      </c>
      <c r="O126" s="18" t="s">
        <v>259</v>
      </c>
      <c r="P126" s="9">
        <v>65853.066358436598</v>
      </c>
      <c r="Q126" s="20">
        <v>2023</v>
      </c>
      <c r="R126" s="6">
        <v>2023</v>
      </c>
      <c r="S126" s="9">
        <v>1.0490000000000002</v>
      </c>
      <c r="T126" s="9">
        <v>1.0490000000000002</v>
      </c>
      <c r="U126" s="9">
        <v>0</v>
      </c>
      <c r="V126" s="9">
        <v>44901.913296500003</v>
      </c>
      <c r="W126" s="9">
        <v>24177.953313499998</v>
      </c>
      <c r="X126" s="9">
        <v>69079.866609999997</v>
      </c>
      <c r="Y126" s="14"/>
      <c r="Z126" s="14"/>
      <c r="AA126" s="1"/>
      <c r="AB126" s="1"/>
      <c r="AC126" s="22">
        <v>0</v>
      </c>
      <c r="AD126" s="22">
        <v>836</v>
      </c>
      <c r="AE126" s="22">
        <v>0</v>
      </c>
      <c r="AF126" s="22">
        <v>0</v>
      </c>
      <c r="AG126" s="1"/>
      <c r="AH126" s="1"/>
      <c r="AI126" s="1"/>
      <c r="AJ126" s="1">
        <v>526.67999999999995</v>
      </c>
      <c r="AK126" s="1"/>
      <c r="AL126" s="1"/>
      <c r="AM126" s="1"/>
      <c r="AN126" s="1" t="s">
        <v>257</v>
      </c>
      <c r="AO126" s="1"/>
      <c r="AP126" s="1">
        <v>600</v>
      </c>
      <c r="AQ126" s="1">
        <v>600</v>
      </c>
      <c r="AR126" s="1">
        <v>1672</v>
      </c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25">
        <v>0</v>
      </c>
      <c r="BN126" s="25">
        <v>0</v>
      </c>
      <c r="BO126" s="25">
        <v>69079.866609999997</v>
      </c>
      <c r="BP126" s="25">
        <v>0</v>
      </c>
      <c r="BQ126" s="25">
        <v>0</v>
      </c>
      <c r="BR126" s="25">
        <v>0</v>
      </c>
      <c r="BS126" s="25">
        <v>0</v>
      </c>
      <c r="BT126" s="25">
        <v>0</v>
      </c>
      <c r="BU126" s="25">
        <v>0</v>
      </c>
      <c r="BV126" s="25">
        <v>0</v>
      </c>
      <c r="BW126" s="25">
        <v>0</v>
      </c>
      <c r="BX126" s="25">
        <v>0</v>
      </c>
      <c r="BY126" s="25">
        <v>0</v>
      </c>
      <c r="BZ126" s="25">
        <v>0</v>
      </c>
      <c r="CA126" s="25">
        <v>0</v>
      </c>
      <c r="CB126" s="52">
        <f t="shared" si="5"/>
        <v>69079.866609999997</v>
      </c>
      <c r="CE126" s="31" t="s">
        <v>34</v>
      </c>
      <c r="CF126" t="s">
        <v>655</v>
      </c>
      <c r="CG126" s="31" t="s">
        <v>656</v>
      </c>
      <c r="CH126" t="s">
        <v>655</v>
      </c>
      <c r="CI126" t="str">
        <f t="shared" si="4"/>
        <v>03</v>
      </c>
      <c r="CJ126" t="s">
        <v>655</v>
      </c>
      <c r="CK126" s="31" t="s">
        <v>995</v>
      </c>
    </row>
    <row r="127" spans="1:89" ht="63.75" x14ac:dyDescent="0.25">
      <c r="A127" s="6">
        <v>124</v>
      </c>
      <c r="B127" s="27" t="str">
        <f t="shared" si="3"/>
        <v>ТС-001.02.03.341</v>
      </c>
      <c r="C127" s="17" t="s">
        <v>281</v>
      </c>
      <c r="D127" s="18">
        <v>3</v>
      </c>
      <c r="E127" s="18" t="s">
        <v>30</v>
      </c>
      <c r="F127" s="18" t="s">
        <v>635</v>
      </c>
      <c r="G127" s="17" t="s">
        <v>152</v>
      </c>
      <c r="H127" s="17" t="s">
        <v>257</v>
      </c>
      <c r="I127" s="17" t="s">
        <v>34</v>
      </c>
      <c r="J127" s="18" t="s">
        <v>28</v>
      </c>
      <c r="K127" s="18" t="s">
        <v>258</v>
      </c>
      <c r="L127" s="18">
        <v>0.52900000000000003</v>
      </c>
      <c r="M127" s="18">
        <v>0.42599999999999999</v>
      </c>
      <c r="N127" s="19">
        <v>300</v>
      </c>
      <c r="O127" s="18" t="s">
        <v>259</v>
      </c>
      <c r="P127" s="9">
        <v>23712.767769304097</v>
      </c>
      <c r="Q127" s="20">
        <v>2023</v>
      </c>
      <c r="R127" s="6">
        <v>2023</v>
      </c>
      <c r="S127" s="9">
        <v>1.0490000000000002</v>
      </c>
      <c r="T127" s="9">
        <v>1.0490000000000002</v>
      </c>
      <c r="U127" s="9">
        <v>0</v>
      </c>
      <c r="V127" s="9">
        <v>16168.550703500001</v>
      </c>
      <c r="W127" s="9">
        <v>8706.1426864999994</v>
      </c>
      <c r="X127" s="9">
        <v>24874.69339</v>
      </c>
      <c r="Y127" s="14"/>
      <c r="Z127" s="14"/>
      <c r="AA127" s="1"/>
      <c r="AB127" s="1"/>
      <c r="AC127" s="22">
        <v>0</v>
      </c>
      <c r="AD127" s="22">
        <v>300</v>
      </c>
      <c r="AE127" s="22">
        <v>0</v>
      </c>
      <c r="AF127" s="22">
        <v>-30.90000000000002</v>
      </c>
      <c r="AG127" s="1"/>
      <c r="AH127" s="1"/>
      <c r="AI127" s="1"/>
      <c r="AJ127" s="1">
        <v>127.8</v>
      </c>
      <c r="AK127" s="1"/>
      <c r="AL127" s="1"/>
      <c r="AM127" s="1"/>
      <c r="AN127" s="1" t="s">
        <v>257</v>
      </c>
      <c r="AO127" s="1"/>
      <c r="AP127" s="1">
        <v>500</v>
      </c>
      <c r="AQ127" s="1">
        <v>500</v>
      </c>
      <c r="AR127" s="1">
        <v>600</v>
      </c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25">
        <v>0</v>
      </c>
      <c r="BN127" s="25">
        <v>0</v>
      </c>
      <c r="BO127" s="25">
        <v>24874.69339</v>
      </c>
      <c r="BP127" s="25">
        <v>0</v>
      </c>
      <c r="BQ127" s="25">
        <v>0</v>
      </c>
      <c r="BR127" s="25">
        <v>0</v>
      </c>
      <c r="BS127" s="25">
        <v>0</v>
      </c>
      <c r="BT127" s="25">
        <v>0</v>
      </c>
      <c r="BU127" s="25">
        <v>0</v>
      </c>
      <c r="BV127" s="25">
        <v>0</v>
      </c>
      <c r="BW127" s="25">
        <v>0</v>
      </c>
      <c r="BX127" s="25">
        <v>0</v>
      </c>
      <c r="BY127" s="25">
        <v>0</v>
      </c>
      <c r="BZ127" s="25">
        <v>0</v>
      </c>
      <c r="CA127" s="25">
        <v>0</v>
      </c>
      <c r="CB127" s="52">
        <f t="shared" si="5"/>
        <v>24874.69339</v>
      </c>
      <c r="CE127" s="31" t="s">
        <v>34</v>
      </c>
      <c r="CF127" t="s">
        <v>655</v>
      </c>
      <c r="CG127" s="31" t="s">
        <v>656</v>
      </c>
      <c r="CH127" t="s">
        <v>655</v>
      </c>
      <c r="CI127" t="str">
        <f t="shared" si="4"/>
        <v>03</v>
      </c>
      <c r="CJ127" t="s">
        <v>655</v>
      </c>
      <c r="CK127" s="31" t="s">
        <v>996</v>
      </c>
    </row>
    <row r="128" spans="1:89" ht="63.75" x14ac:dyDescent="0.25">
      <c r="A128" s="6">
        <v>125</v>
      </c>
      <c r="B128" s="27" t="str">
        <f t="shared" si="3"/>
        <v>ТС-001.02.03.342</v>
      </c>
      <c r="C128" s="17" t="s">
        <v>282</v>
      </c>
      <c r="D128" s="18">
        <v>3</v>
      </c>
      <c r="E128" s="18" t="s">
        <v>30</v>
      </c>
      <c r="F128" s="18" t="s">
        <v>635</v>
      </c>
      <c r="G128" s="17" t="s">
        <v>132</v>
      </c>
      <c r="H128" s="17" t="s">
        <v>257</v>
      </c>
      <c r="I128" s="17" t="s">
        <v>34</v>
      </c>
      <c r="J128" s="18" t="s">
        <v>28</v>
      </c>
      <c r="K128" s="18" t="s">
        <v>258</v>
      </c>
      <c r="L128" s="18">
        <v>0.42599999999999999</v>
      </c>
      <c r="M128" s="18">
        <v>0.42599999999999999</v>
      </c>
      <c r="N128" s="19">
        <v>404</v>
      </c>
      <c r="O128" s="18" t="s">
        <v>259</v>
      </c>
      <c r="P128" s="9">
        <v>18613.379130956302</v>
      </c>
      <c r="Q128" s="20">
        <v>2023</v>
      </c>
      <c r="R128" s="6">
        <v>2024</v>
      </c>
      <c r="S128" s="9">
        <v>1.0490000000000002</v>
      </c>
      <c r="T128" s="9">
        <v>1.0983030000000003</v>
      </c>
      <c r="U128" s="9">
        <v>500</v>
      </c>
      <c r="V128" s="9">
        <v>12947.759590783357</v>
      </c>
      <c r="W128" s="9">
        <v>6971.8705488833448</v>
      </c>
      <c r="X128" s="9">
        <v>20419.6301396667</v>
      </c>
      <c r="Y128" s="14"/>
      <c r="Z128" s="14"/>
      <c r="AA128" s="1"/>
      <c r="AB128" s="1"/>
      <c r="AC128" s="22">
        <v>0</v>
      </c>
      <c r="AD128" s="22">
        <v>404</v>
      </c>
      <c r="AE128" s="22">
        <v>0</v>
      </c>
      <c r="AF128" s="22">
        <v>0</v>
      </c>
      <c r="AG128" s="1"/>
      <c r="AH128" s="1"/>
      <c r="AI128" s="1"/>
      <c r="AJ128" s="1">
        <v>172.10399999999998</v>
      </c>
      <c r="AK128" s="1"/>
      <c r="AL128" s="1"/>
      <c r="AM128" s="1"/>
      <c r="AN128" s="1" t="s">
        <v>257</v>
      </c>
      <c r="AO128" s="1"/>
      <c r="AP128" s="1">
        <v>600</v>
      </c>
      <c r="AQ128" s="1">
        <v>600</v>
      </c>
      <c r="AR128" s="1">
        <v>808</v>
      </c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25">
        <v>0</v>
      </c>
      <c r="BN128" s="25">
        <v>0</v>
      </c>
      <c r="BO128" s="25">
        <v>500</v>
      </c>
      <c r="BP128" s="25">
        <v>19919.6301396667</v>
      </c>
      <c r="BQ128" s="25">
        <v>0</v>
      </c>
      <c r="BR128" s="25">
        <v>0</v>
      </c>
      <c r="BS128" s="25">
        <v>0</v>
      </c>
      <c r="BT128" s="25">
        <v>0</v>
      </c>
      <c r="BU128" s="25">
        <v>0</v>
      </c>
      <c r="BV128" s="25">
        <v>0</v>
      </c>
      <c r="BW128" s="25">
        <v>0</v>
      </c>
      <c r="BX128" s="25">
        <v>0</v>
      </c>
      <c r="BY128" s="25">
        <v>0</v>
      </c>
      <c r="BZ128" s="25">
        <v>0</v>
      </c>
      <c r="CA128" s="25">
        <v>0</v>
      </c>
      <c r="CB128" s="52">
        <f t="shared" si="5"/>
        <v>20419.6301396667</v>
      </c>
      <c r="CE128" s="31" t="s">
        <v>34</v>
      </c>
      <c r="CF128" t="s">
        <v>655</v>
      </c>
      <c r="CG128" s="31" t="s">
        <v>656</v>
      </c>
      <c r="CH128" t="s">
        <v>655</v>
      </c>
      <c r="CI128" t="str">
        <f t="shared" si="4"/>
        <v>03</v>
      </c>
      <c r="CJ128" t="s">
        <v>655</v>
      </c>
      <c r="CK128" s="31" t="s">
        <v>997</v>
      </c>
    </row>
    <row r="129" spans="1:89" ht="63.75" x14ac:dyDescent="0.25">
      <c r="A129" s="6">
        <v>126</v>
      </c>
      <c r="B129" s="27" t="str">
        <f t="shared" si="3"/>
        <v>ТС-001.02.03.343</v>
      </c>
      <c r="C129" s="17" t="s">
        <v>651</v>
      </c>
      <c r="D129" s="18">
        <v>3</v>
      </c>
      <c r="E129" s="18" t="s">
        <v>30</v>
      </c>
      <c r="F129" s="18" t="s">
        <v>649</v>
      </c>
      <c r="G129" s="17" t="s">
        <v>132</v>
      </c>
      <c r="H129" s="17" t="s">
        <v>257</v>
      </c>
      <c r="I129" s="17" t="s">
        <v>34</v>
      </c>
      <c r="J129" s="18" t="s">
        <v>28</v>
      </c>
      <c r="K129" s="18" t="s">
        <v>258</v>
      </c>
      <c r="L129" s="18">
        <v>0.52900000000000003</v>
      </c>
      <c r="M129" s="18">
        <v>0.52900000000000003</v>
      </c>
      <c r="N129" s="19">
        <v>286</v>
      </c>
      <c r="O129" s="18" t="s">
        <v>259</v>
      </c>
      <c r="P129" s="9">
        <v>23139.342048331739</v>
      </c>
      <c r="Q129" s="20">
        <v>2022</v>
      </c>
      <c r="R129" s="6">
        <v>2023</v>
      </c>
      <c r="S129" s="9">
        <v>1</v>
      </c>
      <c r="T129" s="9">
        <v>1.0490000000000002</v>
      </c>
      <c r="U129" s="9">
        <v>810.15764999999999</v>
      </c>
      <c r="V129" s="9">
        <v>15250.957903155</v>
      </c>
      <c r="W129" s="9">
        <v>8212.0542555449993</v>
      </c>
      <c r="X129" s="9">
        <v>24273.169808699997</v>
      </c>
      <c r="Y129" s="14"/>
      <c r="Z129" s="14"/>
      <c r="AA129" s="1"/>
      <c r="AB129" s="1"/>
      <c r="AC129" s="22">
        <v>0</v>
      </c>
      <c r="AD129" s="22">
        <v>286</v>
      </c>
      <c r="AE129" s="22">
        <v>0</v>
      </c>
      <c r="AF129" s="22">
        <v>0</v>
      </c>
      <c r="AG129" s="1"/>
      <c r="AH129" s="1"/>
      <c r="AI129" s="1"/>
      <c r="AJ129" s="1">
        <v>151.29400000000001</v>
      </c>
      <c r="AK129" s="1"/>
      <c r="AL129" s="1"/>
      <c r="AM129" s="1"/>
      <c r="AN129" s="1" t="s">
        <v>257</v>
      </c>
      <c r="AO129" s="1"/>
      <c r="AP129" s="1">
        <v>300</v>
      </c>
      <c r="AQ129" s="1">
        <v>300</v>
      </c>
      <c r="AR129" s="1">
        <v>572</v>
      </c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25">
        <v>0</v>
      </c>
      <c r="BN129" s="25">
        <v>810.15764999999999</v>
      </c>
      <c r="BO129" s="25">
        <v>23463.012158699999</v>
      </c>
      <c r="BP129" s="25">
        <v>0</v>
      </c>
      <c r="BQ129" s="25">
        <v>0</v>
      </c>
      <c r="BR129" s="25">
        <v>0</v>
      </c>
      <c r="BS129" s="25">
        <v>0</v>
      </c>
      <c r="BT129" s="25">
        <v>0</v>
      </c>
      <c r="BU129" s="25">
        <v>0</v>
      </c>
      <c r="BV129" s="25">
        <v>0</v>
      </c>
      <c r="BW129" s="25">
        <v>0</v>
      </c>
      <c r="BX129" s="25">
        <v>0</v>
      </c>
      <c r="BY129" s="25">
        <v>0</v>
      </c>
      <c r="BZ129" s="25">
        <v>0</v>
      </c>
      <c r="CA129" s="25">
        <v>0</v>
      </c>
      <c r="CB129" s="52">
        <f t="shared" si="5"/>
        <v>24273.1698087</v>
      </c>
      <c r="CE129" s="31" t="s">
        <v>34</v>
      </c>
      <c r="CF129" t="s">
        <v>655</v>
      </c>
      <c r="CG129" s="31" t="s">
        <v>656</v>
      </c>
      <c r="CH129" t="s">
        <v>655</v>
      </c>
      <c r="CI129" t="str">
        <f t="shared" si="4"/>
        <v>03</v>
      </c>
      <c r="CJ129" t="s">
        <v>655</v>
      </c>
      <c r="CK129" s="31" t="s">
        <v>998</v>
      </c>
    </row>
    <row r="130" spans="1:89" ht="63.75" x14ac:dyDescent="0.25">
      <c r="A130" s="6">
        <v>127</v>
      </c>
      <c r="B130" s="27" t="str">
        <f t="shared" si="3"/>
        <v>ТС-001.02.03.344</v>
      </c>
      <c r="C130" s="17" t="s">
        <v>283</v>
      </c>
      <c r="D130" s="18">
        <v>3</v>
      </c>
      <c r="E130" s="18" t="s">
        <v>30</v>
      </c>
      <c r="F130" s="18" t="s">
        <v>635</v>
      </c>
      <c r="G130" s="17" t="s">
        <v>132</v>
      </c>
      <c r="H130" s="17" t="s">
        <v>257</v>
      </c>
      <c r="I130" s="17" t="s">
        <v>34</v>
      </c>
      <c r="J130" s="18" t="s">
        <v>28</v>
      </c>
      <c r="K130" s="18" t="s">
        <v>258</v>
      </c>
      <c r="L130" s="18">
        <v>0.32500000000000001</v>
      </c>
      <c r="M130" s="18">
        <v>0.32500000000000001</v>
      </c>
      <c r="N130" s="19">
        <v>298</v>
      </c>
      <c r="O130" s="18" t="s">
        <v>259</v>
      </c>
      <c r="P130" s="9">
        <v>20110.786859060474</v>
      </c>
      <c r="Q130" s="20">
        <v>2023</v>
      </c>
      <c r="R130" s="6">
        <v>2024</v>
      </c>
      <c r="S130" s="9">
        <v>1.0490000000000002</v>
      </c>
      <c r="T130" s="9">
        <v>1.0983030000000003</v>
      </c>
      <c r="U130" s="9">
        <v>500</v>
      </c>
      <c r="V130" s="9">
        <v>14016.754400783357</v>
      </c>
      <c r="W130" s="9">
        <v>7547.4831388833445</v>
      </c>
      <c r="X130" s="9">
        <v>22064.237539666701</v>
      </c>
      <c r="Y130" s="14"/>
      <c r="Z130" s="14"/>
      <c r="AA130" s="1"/>
      <c r="AB130" s="1"/>
      <c r="AC130" s="22">
        <v>0</v>
      </c>
      <c r="AD130" s="22">
        <v>298</v>
      </c>
      <c r="AE130" s="22">
        <v>0</v>
      </c>
      <c r="AF130" s="22">
        <v>0</v>
      </c>
      <c r="AG130" s="1"/>
      <c r="AH130" s="1"/>
      <c r="AI130" s="1"/>
      <c r="AJ130" s="1">
        <v>96.850000000000009</v>
      </c>
      <c r="AK130" s="1"/>
      <c r="AL130" s="1"/>
      <c r="AM130" s="1"/>
      <c r="AN130" s="1" t="s">
        <v>257</v>
      </c>
      <c r="AO130" s="1"/>
      <c r="AP130" s="1">
        <v>500</v>
      </c>
      <c r="AQ130" s="1">
        <v>400</v>
      </c>
      <c r="AR130" s="1">
        <v>596</v>
      </c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25">
        <v>0</v>
      </c>
      <c r="BN130" s="25">
        <v>0</v>
      </c>
      <c r="BO130" s="25">
        <v>500</v>
      </c>
      <c r="BP130" s="25">
        <v>21564.237539666701</v>
      </c>
      <c r="BQ130" s="25">
        <v>0</v>
      </c>
      <c r="BR130" s="25">
        <v>0</v>
      </c>
      <c r="BS130" s="25">
        <v>0</v>
      </c>
      <c r="BT130" s="25">
        <v>0</v>
      </c>
      <c r="BU130" s="25">
        <v>0</v>
      </c>
      <c r="BV130" s="25">
        <v>0</v>
      </c>
      <c r="BW130" s="25">
        <v>0</v>
      </c>
      <c r="BX130" s="25">
        <v>0</v>
      </c>
      <c r="BY130" s="25">
        <v>0</v>
      </c>
      <c r="BZ130" s="25">
        <v>0</v>
      </c>
      <c r="CA130" s="25">
        <v>0</v>
      </c>
      <c r="CB130" s="52">
        <f t="shared" si="5"/>
        <v>22064.237539666701</v>
      </c>
      <c r="CE130" s="31" t="s">
        <v>34</v>
      </c>
      <c r="CF130" t="s">
        <v>655</v>
      </c>
      <c r="CG130" s="31" t="s">
        <v>656</v>
      </c>
      <c r="CH130" t="s">
        <v>655</v>
      </c>
      <c r="CI130" t="str">
        <f t="shared" si="4"/>
        <v>03</v>
      </c>
      <c r="CJ130" t="s">
        <v>655</v>
      </c>
      <c r="CK130" s="31" t="s">
        <v>999</v>
      </c>
    </row>
    <row r="131" spans="1:89" ht="63.75" x14ac:dyDescent="0.25">
      <c r="A131" s="6">
        <v>128</v>
      </c>
      <c r="B131" s="27" t="str">
        <f t="shared" si="3"/>
        <v>ТС-001.02.03.345</v>
      </c>
      <c r="C131" s="17" t="s">
        <v>284</v>
      </c>
      <c r="D131" s="18">
        <v>3</v>
      </c>
      <c r="E131" s="18" t="s">
        <v>30</v>
      </c>
      <c r="F131" s="18" t="s">
        <v>635</v>
      </c>
      <c r="G131" s="17" t="s">
        <v>152</v>
      </c>
      <c r="H131" s="17" t="s">
        <v>257</v>
      </c>
      <c r="I131" s="17" t="s">
        <v>34</v>
      </c>
      <c r="J131" s="18" t="s">
        <v>28</v>
      </c>
      <c r="K131" s="18" t="s">
        <v>258</v>
      </c>
      <c r="L131" s="18">
        <v>1.02</v>
      </c>
      <c r="M131" s="18">
        <v>1.02</v>
      </c>
      <c r="N131" s="19">
        <v>236</v>
      </c>
      <c r="O131" s="18" t="s">
        <v>259</v>
      </c>
      <c r="P131" s="9">
        <v>20517.402237815972</v>
      </c>
      <c r="Q131" s="20">
        <v>2023</v>
      </c>
      <c r="R131" s="6">
        <v>2024</v>
      </c>
      <c r="S131" s="9">
        <v>1.0490000000000002</v>
      </c>
      <c r="T131" s="9">
        <v>1.0983030000000003</v>
      </c>
      <c r="U131" s="9">
        <v>500</v>
      </c>
      <c r="V131" s="9">
        <v>14307.035879500001</v>
      </c>
      <c r="W131" s="9">
        <v>7703.7885504999995</v>
      </c>
      <c r="X131" s="9">
        <v>22510.824430000001</v>
      </c>
      <c r="Y131" s="14"/>
      <c r="Z131" s="14"/>
      <c r="AA131" s="1"/>
      <c r="AB131" s="1"/>
      <c r="AC131" s="22">
        <v>0</v>
      </c>
      <c r="AD131" s="22">
        <v>236</v>
      </c>
      <c r="AE131" s="22">
        <v>0</v>
      </c>
      <c r="AF131" s="22">
        <v>0</v>
      </c>
      <c r="AG131" s="1"/>
      <c r="AH131" s="1"/>
      <c r="AI131" s="1"/>
      <c r="AJ131" s="1">
        <v>240.72</v>
      </c>
      <c r="AK131" s="1"/>
      <c r="AL131" s="1"/>
      <c r="AM131" s="1"/>
      <c r="AN131" s="1" t="s">
        <v>257</v>
      </c>
      <c r="AO131" s="1"/>
      <c r="AP131" s="1">
        <v>600</v>
      </c>
      <c r="AQ131" s="1">
        <v>600</v>
      </c>
      <c r="AR131" s="1">
        <v>472</v>
      </c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25">
        <v>0</v>
      </c>
      <c r="BN131" s="25">
        <v>0</v>
      </c>
      <c r="BO131" s="25">
        <v>500</v>
      </c>
      <c r="BP131" s="25">
        <v>22010.824430000001</v>
      </c>
      <c r="BQ131" s="25">
        <v>0</v>
      </c>
      <c r="BR131" s="25">
        <v>0</v>
      </c>
      <c r="BS131" s="25">
        <v>0</v>
      </c>
      <c r="BT131" s="25">
        <v>0</v>
      </c>
      <c r="BU131" s="25">
        <v>0</v>
      </c>
      <c r="BV131" s="25">
        <v>0</v>
      </c>
      <c r="BW131" s="25">
        <v>0</v>
      </c>
      <c r="BX131" s="25">
        <v>0</v>
      </c>
      <c r="BY131" s="25">
        <v>0</v>
      </c>
      <c r="BZ131" s="25">
        <v>0</v>
      </c>
      <c r="CA131" s="25">
        <v>0</v>
      </c>
      <c r="CB131" s="52">
        <f t="shared" si="5"/>
        <v>22510.824430000001</v>
      </c>
      <c r="CE131" s="31" t="s">
        <v>34</v>
      </c>
      <c r="CF131" t="s">
        <v>655</v>
      </c>
      <c r="CG131" s="31" t="s">
        <v>656</v>
      </c>
      <c r="CH131" t="s">
        <v>655</v>
      </c>
      <c r="CI131" t="str">
        <f t="shared" si="4"/>
        <v>03</v>
      </c>
      <c r="CJ131" t="s">
        <v>655</v>
      </c>
      <c r="CK131" s="31" t="s">
        <v>1000</v>
      </c>
    </row>
    <row r="132" spans="1:89" ht="63.75" x14ac:dyDescent="0.25">
      <c r="A132" s="6">
        <v>129</v>
      </c>
      <c r="B132" s="27" t="str">
        <f t="shared" ref="B132:B196" si="6">CONCATENATE("ТС-",CE132,CF132,CG132,CH132,CI132,CJ132,CK132)</f>
        <v>ТС-001.02.03.346</v>
      </c>
      <c r="C132" s="17" t="s">
        <v>285</v>
      </c>
      <c r="D132" s="18">
        <v>3</v>
      </c>
      <c r="E132" s="18" t="s">
        <v>30</v>
      </c>
      <c r="F132" s="18" t="s">
        <v>635</v>
      </c>
      <c r="G132" s="17" t="s">
        <v>152</v>
      </c>
      <c r="H132" s="17" t="s">
        <v>257</v>
      </c>
      <c r="I132" s="17" t="s">
        <v>34</v>
      </c>
      <c r="J132" s="18" t="s">
        <v>28</v>
      </c>
      <c r="K132" s="18" t="s">
        <v>258</v>
      </c>
      <c r="L132" s="18">
        <v>0.52900000000000003</v>
      </c>
      <c r="M132" s="18">
        <v>0.52900000000000003</v>
      </c>
      <c r="N132" s="19">
        <v>61</v>
      </c>
      <c r="O132" s="18" t="s">
        <v>259</v>
      </c>
      <c r="P132" s="9">
        <v>11799.105097398417</v>
      </c>
      <c r="Q132" s="20">
        <v>2023</v>
      </c>
      <c r="R132" s="6">
        <v>2024</v>
      </c>
      <c r="S132" s="9">
        <v>1.0490000000000002</v>
      </c>
      <c r="T132" s="9">
        <v>1.0983030000000003</v>
      </c>
      <c r="U132" s="9">
        <v>500</v>
      </c>
      <c r="V132" s="9">
        <v>8083.0701417621849</v>
      </c>
      <c r="W132" s="9">
        <v>4352.4223840257919</v>
      </c>
      <c r="X132" s="9">
        <v>12935.492525787977</v>
      </c>
      <c r="Y132" s="14"/>
      <c r="Z132" s="14"/>
      <c r="AA132" s="1"/>
      <c r="AB132" s="1"/>
      <c r="AC132" s="22">
        <v>0</v>
      </c>
      <c r="AD132" s="22">
        <v>61</v>
      </c>
      <c r="AE132" s="22">
        <v>0</v>
      </c>
      <c r="AF132" s="22">
        <v>0</v>
      </c>
      <c r="AG132" s="1"/>
      <c r="AH132" s="1"/>
      <c r="AI132" s="1"/>
      <c r="AJ132" s="1">
        <v>32.268999999999998</v>
      </c>
      <c r="AK132" s="1"/>
      <c r="AL132" s="1"/>
      <c r="AM132" s="1"/>
      <c r="AN132" s="1" t="s">
        <v>257</v>
      </c>
      <c r="AO132" s="1"/>
      <c r="AP132" s="1">
        <v>500</v>
      </c>
      <c r="AQ132" s="1">
        <v>400</v>
      </c>
      <c r="AR132" s="1">
        <v>122</v>
      </c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25">
        <v>0</v>
      </c>
      <c r="BN132" s="25">
        <v>0</v>
      </c>
      <c r="BO132" s="25">
        <v>500</v>
      </c>
      <c r="BP132" s="25">
        <v>12435.492525787977</v>
      </c>
      <c r="BQ132" s="25">
        <v>0</v>
      </c>
      <c r="BR132" s="25">
        <v>0</v>
      </c>
      <c r="BS132" s="25">
        <v>0</v>
      </c>
      <c r="BT132" s="25">
        <v>0</v>
      </c>
      <c r="BU132" s="25">
        <v>0</v>
      </c>
      <c r="BV132" s="25">
        <v>0</v>
      </c>
      <c r="BW132" s="25">
        <v>0</v>
      </c>
      <c r="BX132" s="25">
        <v>0</v>
      </c>
      <c r="BY132" s="25">
        <v>0</v>
      </c>
      <c r="BZ132" s="25">
        <v>0</v>
      </c>
      <c r="CA132" s="25">
        <v>0</v>
      </c>
      <c r="CB132" s="52">
        <f t="shared" si="5"/>
        <v>12935.492525787977</v>
      </c>
      <c r="CE132" s="31" t="s">
        <v>34</v>
      </c>
      <c r="CF132" t="s">
        <v>655</v>
      </c>
      <c r="CG132" s="31" t="s">
        <v>656</v>
      </c>
      <c r="CH132" t="s">
        <v>655</v>
      </c>
      <c r="CI132" t="str">
        <f t="shared" ref="CI132:CI196" si="7">CONCATENATE("0",D132)</f>
        <v>03</v>
      </c>
      <c r="CJ132" t="s">
        <v>655</v>
      </c>
      <c r="CK132" s="31" t="s">
        <v>1001</v>
      </c>
    </row>
    <row r="133" spans="1:89" ht="63.75" x14ac:dyDescent="0.25">
      <c r="A133" s="6">
        <v>130</v>
      </c>
      <c r="B133" s="27" t="str">
        <f t="shared" si="6"/>
        <v>ТС-001.02.03.347</v>
      </c>
      <c r="C133" s="17" t="s">
        <v>286</v>
      </c>
      <c r="D133" s="18">
        <v>3</v>
      </c>
      <c r="E133" s="18" t="s">
        <v>30</v>
      </c>
      <c r="F133" s="18" t="s">
        <v>635</v>
      </c>
      <c r="G133" s="17" t="s">
        <v>152</v>
      </c>
      <c r="H133" s="17" t="s">
        <v>257</v>
      </c>
      <c r="I133" s="17" t="s">
        <v>34</v>
      </c>
      <c r="J133" s="18" t="s">
        <v>28</v>
      </c>
      <c r="K133" s="18" t="s">
        <v>258</v>
      </c>
      <c r="L133" s="18">
        <v>600</v>
      </c>
      <c r="M133" s="18">
        <v>600</v>
      </c>
      <c r="N133" s="19">
        <v>236</v>
      </c>
      <c r="O133" s="18" t="s">
        <v>259</v>
      </c>
      <c r="P133" s="9">
        <v>18577.539751251683</v>
      </c>
      <c r="Q133" s="20">
        <v>2023</v>
      </c>
      <c r="R133" s="6">
        <v>2025</v>
      </c>
      <c r="S133" s="9">
        <v>1.0490000000000002</v>
      </c>
      <c r="T133" s="9">
        <v>1.1455300290000003</v>
      </c>
      <c r="U133" s="9">
        <v>500</v>
      </c>
      <c r="V133" s="9">
        <v>13477.8274475</v>
      </c>
      <c r="W133" s="9">
        <v>7257.2917024999988</v>
      </c>
      <c r="X133" s="9">
        <v>21235.119149999999</v>
      </c>
      <c r="Y133" s="14"/>
      <c r="Z133" s="14"/>
      <c r="AA133" s="1"/>
      <c r="AB133" s="1"/>
      <c r="AC133" s="22">
        <v>0</v>
      </c>
      <c r="AD133" s="22">
        <v>236</v>
      </c>
      <c r="AE133" s="22">
        <v>0</v>
      </c>
      <c r="AF133" s="22">
        <v>0</v>
      </c>
      <c r="AG133" s="1"/>
      <c r="AH133" s="1"/>
      <c r="AI133" s="1"/>
      <c r="AJ133" s="1">
        <v>141600</v>
      </c>
      <c r="AK133" s="1"/>
      <c r="AL133" s="1"/>
      <c r="AM133" s="1"/>
      <c r="AN133" s="1" t="s">
        <v>257</v>
      </c>
      <c r="AO133" s="1"/>
      <c r="AP133" s="1">
        <v>600</v>
      </c>
      <c r="AQ133" s="1">
        <v>600</v>
      </c>
      <c r="AR133" s="1">
        <v>472</v>
      </c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25">
        <v>0</v>
      </c>
      <c r="BN133" s="25">
        <v>0</v>
      </c>
      <c r="BO133" s="25">
        <v>500</v>
      </c>
      <c r="BP133" s="25">
        <v>0</v>
      </c>
      <c r="BQ133" s="25">
        <v>20735.119149999999</v>
      </c>
      <c r="BR133" s="25">
        <v>0</v>
      </c>
      <c r="BS133" s="25">
        <v>0</v>
      </c>
      <c r="BT133" s="25">
        <v>0</v>
      </c>
      <c r="BU133" s="25">
        <v>0</v>
      </c>
      <c r="BV133" s="25">
        <v>0</v>
      </c>
      <c r="BW133" s="25">
        <v>0</v>
      </c>
      <c r="BX133" s="25">
        <v>0</v>
      </c>
      <c r="BY133" s="25">
        <v>0</v>
      </c>
      <c r="BZ133" s="25">
        <v>0</v>
      </c>
      <c r="CA133" s="25">
        <v>0</v>
      </c>
      <c r="CB133" s="52">
        <f t="shared" ref="CB133:CB196" si="8">SUM(BN133:CA133)</f>
        <v>21235.119149999999</v>
      </c>
      <c r="CE133" s="31" t="s">
        <v>34</v>
      </c>
      <c r="CF133" t="s">
        <v>655</v>
      </c>
      <c r="CG133" s="31" t="s">
        <v>656</v>
      </c>
      <c r="CH133" t="s">
        <v>655</v>
      </c>
      <c r="CI133" t="str">
        <f t="shared" si="7"/>
        <v>03</v>
      </c>
      <c r="CJ133" t="s">
        <v>655</v>
      </c>
      <c r="CK133" s="31" t="s">
        <v>1002</v>
      </c>
    </row>
    <row r="134" spans="1:89" ht="63.75" x14ac:dyDescent="0.25">
      <c r="A134" s="6">
        <v>131</v>
      </c>
      <c r="B134" s="27" t="str">
        <f t="shared" si="6"/>
        <v>ТС-001.02.03.348</v>
      </c>
      <c r="C134" s="17" t="s">
        <v>287</v>
      </c>
      <c r="D134" s="18">
        <v>3</v>
      </c>
      <c r="E134" s="18" t="s">
        <v>30</v>
      </c>
      <c r="F134" s="18" t="s">
        <v>635</v>
      </c>
      <c r="G134" s="17" t="s">
        <v>152</v>
      </c>
      <c r="H134" s="17" t="s">
        <v>257</v>
      </c>
      <c r="I134" s="17" t="s">
        <v>34</v>
      </c>
      <c r="J134" s="18" t="s">
        <v>28</v>
      </c>
      <c r="K134" s="18" t="s">
        <v>258</v>
      </c>
      <c r="L134" s="18">
        <v>0.52900000000000003</v>
      </c>
      <c r="M134" s="18">
        <v>0.52900000000000003</v>
      </c>
      <c r="N134" s="19">
        <v>144</v>
      </c>
      <c r="O134" s="18" t="s">
        <v>259</v>
      </c>
      <c r="P134" s="9">
        <v>21804.233902074913</v>
      </c>
      <c r="Q134" s="20">
        <v>2023</v>
      </c>
      <c r="R134" s="6">
        <v>2025</v>
      </c>
      <c r="S134" s="9">
        <v>1.0490000000000002</v>
      </c>
      <c r="T134" s="9">
        <v>1.1455300290000003</v>
      </c>
      <c r="U134" s="9">
        <v>500</v>
      </c>
      <c r="V134" s="9">
        <v>15880.406226208333</v>
      </c>
      <c r="W134" s="9">
        <v>8550.9879679583337</v>
      </c>
      <c r="X134" s="9">
        <v>24931.394194166667</v>
      </c>
      <c r="Y134" s="14"/>
      <c r="Z134" s="14"/>
      <c r="AA134" s="1"/>
      <c r="AB134" s="1"/>
      <c r="AC134" s="22">
        <v>0</v>
      </c>
      <c r="AD134" s="22">
        <v>144</v>
      </c>
      <c r="AE134" s="22">
        <v>0</v>
      </c>
      <c r="AF134" s="22">
        <v>0</v>
      </c>
      <c r="AG134" s="1"/>
      <c r="AH134" s="1"/>
      <c r="AI134" s="1"/>
      <c r="AJ134" s="1">
        <v>76.176000000000002</v>
      </c>
      <c r="AK134" s="1"/>
      <c r="AL134" s="1"/>
      <c r="AM134" s="1"/>
      <c r="AN134" s="1" t="s">
        <v>257</v>
      </c>
      <c r="AO134" s="1"/>
      <c r="AP134" s="1">
        <v>700</v>
      </c>
      <c r="AQ134" s="1">
        <v>700</v>
      </c>
      <c r="AR134" s="1">
        <v>288</v>
      </c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25">
        <v>0</v>
      </c>
      <c r="BN134" s="25">
        <v>0</v>
      </c>
      <c r="BO134" s="25">
        <v>500</v>
      </c>
      <c r="BP134" s="25">
        <v>0</v>
      </c>
      <c r="BQ134" s="25">
        <v>24431.394194166667</v>
      </c>
      <c r="BR134" s="25">
        <v>0</v>
      </c>
      <c r="BS134" s="25">
        <v>0</v>
      </c>
      <c r="BT134" s="25">
        <v>0</v>
      </c>
      <c r="BU134" s="25">
        <v>0</v>
      </c>
      <c r="BV134" s="25">
        <v>0</v>
      </c>
      <c r="BW134" s="25">
        <v>0</v>
      </c>
      <c r="BX134" s="25">
        <v>0</v>
      </c>
      <c r="BY134" s="25">
        <v>0</v>
      </c>
      <c r="BZ134" s="25">
        <v>0</v>
      </c>
      <c r="CA134" s="25">
        <v>0</v>
      </c>
      <c r="CB134" s="52">
        <f t="shared" si="8"/>
        <v>24931.394194166667</v>
      </c>
      <c r="CE134" s="31" t="s">
        <v>34</v>
      </c>
      <c r="CF134" t="s">
        <v>655</v>
      </c>
      <c r="CG134" s="31" t="s">
        <v>656</v>
      </c>
      <c r="CH134" t="s">
        <v>655</v>
      </c>
      <c r="CI134" t="str">
        <f t="shared" si="7"/>
        <v>03</v>
      </c>
      <c r="CJ134" t="s">
        <v>655</v>
      </c>
      <c r="CK134" s="31" t="s">
        <v>1003</v>
      </c>
    </row>
    <row r="135" spans="1:89" ht="63.75" x14ac:dyDescent="0.25">
      <c r="A135" s="6">
        <v>132</v>
      </c>
      <c r="B135" s="27" t="str">
        <f t="shared" si="6"/>
        <v>ТС-001.02.03.349</v>
      </c>
      <c r="C135" s="17" t="s">
        <v>288</v>
      </c>
      <c r="D135" s="18">
        <v>3</v>
      </c>
      <c r="E135" s="18" t="s">
        <v>30</v>
      </c>
      <c r="F135" s="18" t="s">
        <v>635</v>
      </c>
      <c r="G135" s="17" t="s">
        <v>152</v>
      </c>
      <c r="H135" s="17" t="s">
        <v>257</v>
      </c>
      <c r="I135" s="17" t="s">
        <v>34</v>
      </c>
      <c r="J135" s="18" t="s">
        <v>28</v>
      </c>
      <c r="K135" s="18" t="s">
        <v>258</v>
      </c>
      <c r="L135" s="18">
        <v>0.52900000000000003</v>
      </c>
      <c r="M135" s="18">
        <v>0.52900000000000003</v>
      </c>
      <c r="N135" s="19">
        <v>376</v>
      </c>
      <c r="O135" s="18" t="s">
        <v>259</v>
      </c>
      <c r="P135" s="9">
        <v>22623.957372090412</v>
      </c>
      <c r="Q135" s="20">
        <v>2023</v>
      </c>
      <c r="R135" s="6">
        <v>2025</v>
      </c>
      <c r="S135" s="9">
        <v>1.0490000000000002</v>
      </c>
      <c r="T135" s="9">
        <v>1.1455300290000003</v>
      </c>
      <c r="U135" s="9">
        <v>500</v>
      </c>
      <c r="V135" s="9">
        <v>16490.767828954577</v>
      </c>
      <c r="W135" s="9">
        <v>8879.6442155909244</v>
      </c>
      <c r="X135" s="9">
        <v>25870.412044545501</v>
      </c>
      <c r="Y135" s="14"/>
      <c r="Z135" s="14"/>
      <c r="AA135" s="1"/>
      <c r="AB135" s="1"/>
      <c r="AC135" s="22">
        <v>0</v>
      </c>
      <c r="AD135" s="22">
        <v>376</v>
      </c>
      <c r="AE135" s="22">
        <v>0</v>
      </c>
      <c r="AF135" s="22">
        <v>0</v>
      </c>
      <c r="AG135" s="1"/>
      <c r="AH135" s="1"/>
      <c r="AI135" s="1"/>
      <c r="AJ135" s="1">
        <v>198.904</v>
      </c>
      <c r="AK135" s="1"/>
      <c r="AL135" s="1"/>
      <c r="AM135" s="1"/>
      <c r="AN135" s="1" t="s">
        <v>257</v>
      </c>
      <c r="AO135" s="1"/>
      <c r="AP135" s="1">
        <v>500</v>
      </c>
      <c r="AQ135" s="1">
        <v>400</v>
      </c>
      <c r="AR135" s="1">
        <v>752</v>
      </c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25">
        <v>0</v>
      </c>
      <c r="BN135" s="25">
        <v>0</v>
      </c>
      <c r="BO135" s="25">
        <v>500</v>
      </c>
      <c r="BP135" s="25">
        <v>0</v>
      </c>
      <c r="BQ135" s="25">
        <v>25370.412044545501</v>
      </c>
      <c r="BR135" s="25">
        <v>0</v>
      </c>
      <c r="BS135" s="25">
        <v>0</v>
      </c>
      <c r="BT135" s="25">
        <v>0</v>
      </c>
      <c r="BU135" s="25">
        <v>0</v>
      </c>
      <c r="BV135" s="25">
        <v>0</v>
      </c>
      <c r="BW135" s="25">
        <v>0</v>
      </c>
      <c r="BX135" s="25">
        <v>0</v>
      </c>
      <c r="BY135" s="25">
        <v>0</v>
      </c>
      <c r="BZ135" s="25">
        <v>0</v>
      </c>
      <c r="CA135" s="25">
        <v>0</v>
      </c>
      <c r="CB135" s="52">
        <f t="shared" si="8"/>
        <v>25870.412044545501</v>
      </c>
      <c r="CE135" s="31" t="s">
        <v>34</v>
      </c>
      <c r="CF135" t="s">
        <v>655</v>
      </c>
      <c r="CG135" s="31" t="s">
        <v>656</v>
      </c>
      <c r="CH135" t="s">
        <v>655</v>
      </c>
      <c r="CI135" t="str">
        <f t="shared" si="7"/>
        <v>03</v>
      </c>
      <c r="CJ135" t="s">
        <v>655</v>
      </c>
      <c r="CK135" s="31" t="s">
        <v>1004</v>
      </c>
    </row>
    <row r="136" spans="1:89" ht="63.75" x14ac:dyDescent="0.25">
      <c r="A136" s="6">
        <v>133</v>
      </c>
      <c r="B136" s="27" t="str">
        <f t="shared" si="6"/>
        <v>ТС-001.02.03.350</v>
      </c>
      <c r="C136" s="17" t="s">
        <v>289</v>
      </c>
      <c r="D136" s="18">
        <v>3</v>
      </c>
      <c r="E136" s="18" t="s">
        <v>30</v>
      </c>
      <c r="F136" s="18" t="s">
        <v>635</v>
      </c>
      <c r="G136" s="17" t="s">
        <v>152</v>
      </c>
      <c r="H136" s="17" t="s">
        <v>257</v>
      </c>
      <c r="I136" s="17" t="s">
        <v>34</v>
      </c>
      <c r="J136" s="18" t="s">
        <v>28</v>
      </c>
      <c r="K136" s="18" t="s">
        <v>258</v>
      </c>
      <c r="L136" s="18">
        <v>0.52900000000000003</v>
      </c>
      <c r="M136" s="18">
        <v>0.72</v>
      </c>
      <c r="N136" s="19">
        <v>524</v>
      </c>
      <c r="O136" s="18" t="s">
        <v>259</v>
      </c>
      <c r="P136" s="9">
        <v>43906.823159719206</v>
      </c>
      <c r="Q136" s="20">
        <v>2023</v>
      </c>
      <c r="R136" s="6">
        <v>2023</v>
      </c>
      <c r="S136" s="9">
        <v>1.0490000000000002</v>
      </c>
      <c r="T136" s="9">
        <v>1.0490000000000002</v>
      </c>
      <c r="U136" s="9">
        <v>3224.0780246181821</v>
      </c>
      <c r="V136" s="9">
        <v>29937.867371454548</v>
      </c>
      <c r="W136" s="9">
        <v>12896.312098472728</v>
      </c>
      <c r="X136" s="9">
        <v>46058.257494545454</v>
      </c>
      <c r="Y136" s="14"/>
      <c r="Z136" s="14"/>
      <c r="AA136" s="1"/>
      <c r="AB136" s="1"/>
      <c r="AC136" s="22">
        <v>0</v>
      </c>
      <c r="AD136" s="22">
        <v>524</v>
      </c>
      <c r="AE136" s="22">
        <v>0</v>
      </c>
      <c r="AF136" s="22">
        <v>100.08399999999995</v>
      </c>
      <c r="AG136" s="1"/>
      <c r="AH136" s="1"/>
      <c r="AI136" s="1"/>
      <c r="AJ136" s="1">
        <v>377.28</v>
      </c>
      <c r="AK136" s="1"/>
      <c r="AL136" s="1"/>
      <c r="AM136" s="1"/>
      <c r="AN136" s="1" t="s">
        <v>257</v>
      </c>
      <c r="AO136" s="1"/>
      <c r="AP136" s="1">
        <v>600</v>
      </c>
      <c r="AQ136" s="1">
        <v>600</v>
      </c>
      <c r="AR136" s="1">
        <v>1048</v>
      </c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25">
        <v>0</v>
      </c>
      <c r="BN136" s="25">
        <v>0</v>
      </c>
      <c r="BO136" s="25">
        <v>46058.257494545454</v>
      </c>
      <c r="BP136" s="25">
        <v>0</v>
      </c>
      <c r="BQ136" s="25">
        <v>0</v>
      </c>
      <c r="BR136" s="25">
        <v>0</v>
      </c>
      <c r="BS136" s="25">
        <v>0</v>
      </c>
      <c r="BT136" s="25">
        <v>0</v>
      </c>
      <c r="BU136" s="25">
        <v>0</v>
      </c>
      <c r="BV136" s="25">
        <v>0</v>
      </c>
      <c r="BW136" s="25">
        <v>0</v>
      </c>
      <c r="BX136" s="25">
        <v>0</v>
      </c>
      <c r="BY136" s="25">
        <v>0</v>
      </c>
      <c r="BZ136" s="25">
        <v>0</v>
      </c>
      <c r="CA136" s="25">
        <v>0</v>
      </c>
      <c r="CB136" s="52">
        <f t="shared" si="8"/>
        <v>46058.257494545454</v>
      </c>
      <c r="CE136" s="31" t="s">
        <v>34</v>
      </c>
      <c r="CF136" t="s">
        <v>655</v>
      </c>
      <c r="CG136" s="31" t="s">
        <v>656</v>
      </c>
      <c r="CH136" t="s">
        <v>655</v>
      </c>
      <c r="CI136" t="str">
        <f t="shared" si="7"/>
        <v>03</v>
      </c>
      <c r="CJ136" t="s">
        <v>655</v>
      </c>
      <c r="CK136" s="31" t="s">
        <v>1005</v>
      </c>
    </row>
    <row r="137" spans="1:89" ht="63.75" x14ac:dyDescent="0.25">
      <c r="A137" s="6">
        <v>134</v>
      </c>
      <c r="B137" s="27" t="str">
        <f t="shared" si="6"/>
        <v>ТС-001.02.03.351</v>
      </c>
      <c r="C137" s="17" t="s">
        <v>290</v>
      </c>
      <c r="D137" s="18">
        <v>3</v>
      </c>
      <c r="E137" s="18" t="s">
        <v>30</v>
      </c>
      <c r="F137" s="18" t="s">
        <v>635</v>
      </c>
      <c r="G137" s="17" t="s">
        <v>152</v>
      </c>
      <c r="H137" s="17" t="s">
        <v>257</v>
      </c>
      <c r="I137" s="17" t="s">
        <v>34</v>
      </c>
      <c r="J137" s="18" t="s">
        <v>28</v>
      </c>
      <c r="K137" s="18" t="s">
        <v>258</v>
      </c>
      <c r="L137" s="18">
        <v>0.92</v>
      </c>
      <c r="M137" s="18">
        <v>1.02</v>
      </c>
      <c r="N137" s="19">
        <v>324</v>
      </c>
      <c r="O137" s="18" t="s">
        <v>259</v>
      </c>
      <c r="P137" s="9">
        <v>37333.107053904147</v>
      </c>
      <c r="Q137" s="20">
        <v>2023</v>
      </c>
      <c r="R137" s="6">
        <v>2023</v>
      </c>
      <c r="S137" s="9">
        <v>1.0490000000000002</v>
      </c>
      <c r="T137" s="9">
        <v>1.0490000000000002</v>
      </c>
      <c r="U137" s="9">
        <v>2741.3700509681821</v>
      </c>
      <c r="V137" s="9">
        <v>25455.579044704544</v>
      </c>
      <c r="W137" s="9">
        <v>10965.480203872728</v>
      </c>
      <c r="X137" s="9">
        <v>39162.429299545453</v>
      </c>
      <c r="Y137" s="14"/>
      <c r="Z137" s="14"/>
      <c r="AA137" s="1"/>
      <c r="AB137" s="1"/>
      <c r="AC137" s="22">
        <v>0</v>
      </c>
      <c r="AD137" s="22">
        <v>324</v>
      </c>
      <c r="AE137" s="22">
        <v>0</v>
      </c>
      <c r="AF137" s="22">
        <v>32.399999999999977</v>
      </c>
      <c r="AG137" s="1"/>
      <c r="AH137" s="1"/>
      <c r="AI137" s="1"/>
      <c r="AJ137" s="1">
        <v>330.48</v>
      </c>
      <c r="AK137" s="1"/>
      <c r="AL137" s="1"/>
      <c r="AM137" s="1"/>
      <c r="AN137" s="1" t="s">
        <v>257</v>
      </c>
      <c r="AO137" s="1"/>
      <c r="AP137" s="1">
        <v>500</v>
      </c>
      <c r="AQ137" s="1">
        <v>500</v>
      </c>
      <c r="AR137" s="1">
        <v>648</v>
      </c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25">
        <v>0</v>
      </c>
      <c r="BN137" s="25">
        <v>0</v>
      </c>
      <c r="BO137" s="25">
        <v>39162.429299545453</v>
      </c>
      <c r="BP137" s="25">
        <v>0</v>
      </c>
      <c r="BQ137" s="25">
        <v>0</v>
      </c>
      <c r="BR137" s="25">
        <v>0</v>
      </c>
      <c r="BS137" s="25">
        <v>0</v>
      </c>
      <c r="BT137" s="25">
        <v>0</v>
      </c>
      <c r="BU137" s="25">
        <v>0</v>
      </c>
      <c r="BV137" s="25">
        <v>0</v>
      </c>
      <c r="BW137" s="25">
        <v>0</v>
      </c>
      <c r="BX137" s="25">
        <v>0</v>
      </c>
      <c r="BY137" s="25">
        <v>0</v>
      </c>
      <c r="BZ137" s="25">
        <v>0</v>
      </c>
      <c r="CA137" s="25">
        <v>0</v>
      </c>
      <c r="CB137" s="52">
        <f t="shared" si="8"/>
        <v>39162.429299545453</v>
      </c>
      <c r="CE137" s="31" t="s">
        <v>34</v>
      </c>
      <c r="CF137" t="s">
        <v>655</v>
      </c>
      <c r="CG137" s="31" t="s">
        <v>656</v>
      </c>
      <c r="CH137" t="s">
        <v>655</v>
      </c>
      <c r="CI137" t="str">
        <f t="shared" si="7"/>
        <v>03</v>
      </c>
      <c r="CJ137" t="s">
        <v>655</v>
      </c>
      <c r="CK137" s="31" t="s">
        <v>1006</v>
      </c>
    </row>
    <row r="138" spans="1:89" ht="63.75" x14ac:dyDescent="0.25">
      <c r="A138" s="6">
        <v>135</v>
      </c>
      <c r="B138" s="27" t="str">
        <f t="shared" si="6"/>
        <v>ТС-001.02.03.352</v>
      </c>
      <c r="C138" s="17" t="s">
        <v>291</v>
      </c>
      <c r="D138" s="18">
        <v>3</v>
      </c>
      <c r="E138" s="18" t="s">
        <v>30</v>
      </c>
      <c r="F138" s="18" t="s">
        <v>635</v>
      </c>
      <c r="G138" s="17" t="s">
        <v>132</v>
      </c>
      <c r="H138" s="17" t="s">
        <v>257</v>
      </c>
      <c r="I138" s="17" t="s">
        <v>34</v>
      </c>
      <c r="J138" s="18" t="s">
        <v>28</v>
      </c>
      <c r="K138" s="18" t="s">
        <v>258</v>
      </c>
      <c r="L138" s="18">
        <v>0.63</v>
      </c>
      <c r="M138" s="18">
        <v>0.63</v>
      </c>
      <c r="N138" s="19">
        <v>148</v>
      </c>
      <c r="O138" s="18" t="s">
        <v>259</v>
      </c>
      <c r="P138" s="9">
        <v>18528.285995753529</v>
      </c>
      <c r="Q138" s="20">
        <v>2023</v>
      </c>
      <c r="R138" s="6">
        <v>2023</v>
      </c>
      <c r="S138" s="9">
        <v>1.0490000000000002</v>
      </c>
      <c r="T138" s="9">
        <v>1.0490000000000002</v>
      </c>
      <c r="U138" s="9">
        <v>1360.5320406681819</v>
      </c>
      <c r="V138" s="9">
        <v>12633.511806204546</v>
      </c>
      <c r="W138" s="9">
        <v>5442.1281626727277</v>
      </c>
      <c r="X138" s="9">
        <v>19436.172009545455</v>
      </c>
      <c r="Y138" s="14"/>
      <c r="Z138" s="14"/>
      <c r="AA138" s="1"/>
      <c r="AB138" s="1"/>
      <c r="AC138" s="22">
        <v>0</v>
      </c>
      <c r="AD138" s="22">
        <v>148</v>
      </c>
      <c r="AE138" s="22">
        <v>0</v>
      </c>
      <c r="AF138" s="22">
        <v>0</v>
      </c>
      <c r="AG138" s="1"/>
      <c r="AH138" s="1"/>
      <c r="AI138" s="1"/>
      <c r="AJ138" s="1">
        <v>93.24</v>
      </c>
      <c r="AK138" s="1"/>
      <c r="AL138" s="1"/>
      <c r="AM138" s="1"/>
      <c r="AN138" s="1" t="s">
        <v>257</v>
      </c>
      <c r="AO138" s="1"/>
      <c r="AP138" s="1">
        <v>800</v>
      </c>
      <c r="AQ138" s="1">
        <v>800</v>
      </c>
      <c r="AR138" s="1">
        <v>296</v>
      </c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25">
        <v>0</v>
      </c>
      <c r="BN138" s="25">
        <v>0</v>
      </c>
      <c r="BO138" s="25">
        <v>19436.172009545455</v>
      </c>
      <c r="BP138" s="25">
        <v>0</v>
      </c>
      <c r="BQ138" s="25">
        <v>0</v>
      </c>
      <c r="BR138" s="25">
        <v>0</v>
      </c>
      <c r="BS138" s="25">
        <v>0</v>
      </c>
      <c r="BT138" s="25">
        <v>0</v>
      </c>
      <c r="BU138" s="25">
        <v>0</v>
      </c>
      <c r="BV138" s="25">
        <v>0</v>
      </c>
      <c r="BW138" s="25">
        <v>0</v>
      </c>
      <c r="BX138" s="25">
        <v>0</v>
      </c>
      <c r="BY138" s="25">
        <v>0</v>
      </c>
      <c r="BZ138" s="25">
        <v>0</v>
      </c>
      <c r="CA138" s="25">
        <v>0</v>
      </c>
      <c r="CB138" s="52">
        <f t="shared" si="8"/>
        <v>19436.172009545455</v>
      </c>
      <c r="CE138" s="31" t="s">
        <v>34</v>
      </c>
      <c r="CF138" t="s">
        <v>655</v>
      </c>
      <c r="CG138" s="31" t="s">
        <v>656</v>
      </c>
      <c r="CH138" t="s">
        <v>655</v>
      </c>
      <c r="CI138" t="str">
        <f t="shared" si="7"/>
        <v>03</v>
      </c>
      <c r="CJ138" t="s">
        <v>655</v>
      </c>
      <c r="CK138" s="31" t="s">
        <v>1007</v>
      </c>
    </row>
    <row r="139" spans="1:89" ht="63.75" x14ac:dyDescent="0.25">
      <c r="A139" s="6">
        <v>136</v>
      </c>
      <c r="B139" s="27" t="str">
        <f t="shared" si="6"/>
        <v>ТС-001.02.03.353</v>
      </c>
      <c r="C139" s="17" t="s">
        <v>292</v>
      </c>
      <c r="D139" s="18">
        <v>3</v>
      </c>
      <c r="E139" s="18" t="s">
        <v>30</v>
      </c>
      <c r="F139" s="18" t="s">
        <v>635</v>
      </c>
      <c r="G139" s="17" t="s">
        <v>152</v>
      </c>
      <c r="H139" s="17" t="s">
        <v>257</v>
      </c>
      <c r="I139" s="17" t="s">
        <v>34</v>
      </c>
      <c r="J139" s="18" t="s">
        <v>28</v>
      </c>
      <c r="K139" s="18" t="s">
        <v>258</v>
      </c>
      <c r="L139" s="18">
        <v>0.52900000000000003</v>
      </c>
      <c r="M139" s="18">
        <v>0.42599999999999999</v>
      </c>
      <c r="N139" s="19">
        <v>274</v>
      </c>
      <c r="O139" s="18" t="s">
        <v>259</v>
      </c>
      <c r="P139" s="9">
        <v>14388.407964294996</v>
      </c>
      <c r="Q139" s="20">
        <v>2023</v>
      </c>
      <c r="R139" s="6">
        <v>2023</v>
      </c>
      <c r="S139" s="9">
        <v>1.0490000000000002</v>
      </c>
      <c r="T139" s="9">
        <v>1.0490000000000002</v>
      </c>
      <c r="U139" s="9">
        <v>1056.5407968181819</v>
      </c>
      <c r="V139" s="9">
        <v>9810.7359704545452</v>
      </c>
      <c r="W139" s="9">
        <v>4226.1631872727276</v>
      </c>
      <c r="X139" s="9">
        <v>15093.439954545454</v>
      </c>
      <c r="Y139" s="14"/>
      <c r="Z139" s="14"/>
      <c r="AA139" s="1"/>
      <c r="AB139" s="1"/>
      <c r="AC139" s="22">
        <v>0</v>
      </c>
      <c r="AD139" s="22">
        <v>274</v>
      </c>
      <c r="AE139" s="22">
        <v>0</v>
      </c>
      <c r="AF139" s="22">
        <v>-28.221999999999994</v>
      </c>
      <c r="AG139" s="1"/>
      <c r="AH139" s="1"/>
      <c r="AI139" s="1"/>
      <c r="AJ139" s="1">
        <v>116.724</v>
      </c>
      <c r="AK139" s="1"/>
      <c r="AL139" s="1"/>
      <c r="AM139" s="1"/>
      <c r="AN139" s="1" t="s">
        <v>257</v>
      </c>
      <c r="AO139" s="1"/>
      <c r="AP139" s="1">
        <v>300</v>
      </c>
      <c r="AQ139" s="1">
        <v>300</v>
      </c>
      <c r="AR139" s="1">
        <v>548</v>
      </c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25">
        <v>0</v>
      </c>
      <c r="BN139" s="25">
        <v>0</v>
      </c>
      <c r="BO139" s="25">
        <v>15093.439954545454</v>
      </c>
      <c r="BP139" s="25">
        <v>0</v>
      </c>
      <c r="BQ139" s="25">
        <v>0</v>
      </c>
      <c r="BR139" s="25">
        <v>0</v>
      </c>
      <c r="BS139" s="25">
        <v>0</v>
      </c>
      <c r="BT139" s="25">
        <v>0</v>
      </c>
      <c r="BU139" s="25">
        <v>0</v>
      </c>
      <c r="BV139" s="25">
        <v>0</v>
      </c>
      <c r="BW139" s="25">
        <v>0</v>
      </c>
      <c r="BX139" s="25">
        <v>0</v>
      </c>
      <c r="BY139" s="25">
        <v>0</v>
      </c>
      <c r="BZ139" s="25">
        <v>0</v>
      </c>
      <c r="CA139" s="25">
        <v>0</v>
      </c>
      <c r="CB139" s="52">
        <f t="shared" si="8"/>
        <v>15093.439954545454</v>
      </c>
      <c r="CE139" s="31" t="s">
        <v>34</v>
      </c>
      <c r="CF139" t="s">
        <v>655</v>
      </c>
      <c r="CG139" s="31" t="s">
        <v>656</v>
      </c>
      <c r="CH139" t="s">
        <v>655</v>
      </c>
      <c r="CI139" t="str">
        <f t="shared" si="7"/>
        <v>03</v>
      </c>
      <c r="CJ139" t="s">
        <v>655</v>
      </c>
      <c r="CK139" s="31" t="s">
        <v>1008</v>
      </c>
    </row>
    <row r="140" spans="1:89" ht="63.75" x14ac:dyDescent="0.25">
      <c r="A140" s="6">
        <v>137</v>
      </c>
      <c r="B140" s="27" t="str">
        <f t="shared" si="6"/>
        <v>ТС-001.02.03.354</v>
      </c>
      <c r="C140" s="17" t="s">
        <v>293</v>
      </c>
      <c r="D140" s="18">
        <v>3</v>
      </c>
      <c r="E140" s="18" t="s">
        <v>30</v>
      </c>
      <c r="F140" s="18" t="s">
        <v>635</v>
      </c>
      <c r="G140" s="17" t="s">
        <v>152</v>
      </c>
      <c r="H140" s="17" t="s">
        <v>257</v>
      </c>
      <c r="I140" s="17" t="s">
        <v>34</v>
      </c>
      <c r="J140" s="18" t="s">
        <v>28</v>
      </c>
      <c r="K140" s="18" t="s">
        <v>258</v>
      </c>
      <c r="L140" s="18">
        <v>0.63</v>
      </c>
      <c r="M140" s="18">
        <v>0.63</v>
      </c>
      <c r="N140" s="19">
        <v>242</v>
      </c>
      <c r="O140" s="18" t="s">
        <v>259</v>
      </c>
      <c r="P140" s="9">
        <v>17690.393526735417</v>
      </c>
      <c r="Q140" s="20">
        <v>2023</v>
      </c>
      <c r="R140" s="6">
        <v>2023</v>
      </c>
      <c r="S140" s="9">
        <v>1.0490000000000002</v>
      </c>
      <c r="T140" s="9">
        <v>1.0490000000000002</v>
      </c>
      <c r="U140" s="9">
        <v>1299.0055966681821</v>
      </c>
      <c r="V140" s="9">
        <v>12062.194826204546</v>
      </c>
      <c r="W140" s="9">
        <v>5196.0223866727283</v>
      </c>
      <c r="X140" s="9">
        <v>18557.222809545456</v>
      </c>
      <c r="Y140" s="14"/>
      <c r="Z140" s="14"/>
      <c r="AA140" s="1"/>
      <c r="AB140" s="1"/>
      <c r="AC140" s="22">
        <v>0</v>
      </c>
      <c r="AD140" s="22">
        <v>242</v>
      </c>
      <c r="AE140" s="22">
        <v>0</v>
      </c>
      <c r="AF140" s="22">
        <v>0</v>
      </c>
      <c r="AG140" s="1"/>
      <c r="AH140" s="1"/>
      <c r="AI140" s="1"/>
      <c r="AJ140" s="1">
        <v>152.46</v>
      </c>
      <c r="AK140" s="1"/>
      <c r="AL140" s="1"/>
      <c r="AM140" s="1"/>
      <c r="AN140" s="1" t="s">
        <v>257</v>
      </c>
      <c r="AO140" s="1"/>
      <c r="AP140" s="1">
        <v>300</v>
      </c>
      <c r="AQ140" s="1">
        <v>300</v>
      </c>
      <c r="AR140" s="1">
        <v>484</v>
      </c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25">
        <v>0</v>
      </c>
      <c r="BN140" s="25">
        <v>0</v>
      </c>
      <c r="BO140" s="25">
        <v>18557.222809545456</v>
      </c>
      <c r="BP140" s="25">
        <v>0</v>
      </c>
      <c r="BQ140" s="25">
        <v>0</v>
      </c>
      <c r="BR140" s="25">
        <v>0</v>
      </c>
      <c r="BS140" s="25">
        <v>0</v>
      </c>
      <c r="BT140" s="25">
        <v>0</v>
      </c>
      <c r="BU140" s="25">
        <v>0</v>
      </c>
      <c r="BV140" s="25">
        <v>0</v>
      </c>
      <c r="BW140" s="25">
        <v>0</v>
      </c>
      <c r="BX140" s="25">
        <v>0</v>
      </c>
      <c r="BY140" s="25">
        <v>0</v>
      </c>
      <c r="BZ140" s="25">
        <v>0</v>
      </c>
      <c r="CA140" s="25">
        <v>0</v>
      </c>
      <c r="CB140" s="52">
        <f t="shared" si="8"/>
        <v>18557.222809545456</v>
      </c>
      <c r="CE140" s="31" t="s">
        <v>34</v>
      </c>
      <c r="CF140" t="s">
        <v>655</v>
      </c>
      <c r="CG140" s="31" t="s">
        <v>656</v>
      </c>
      <c r="CH140" t="s">
        <v>655</v>
      </c>
      <c r="CI140" t="str">
        <f t="shared" si="7"/>
        <v>03</v>
      </c>
      <c r="CJ140" t="s">
        <v>655</v>
      </c>
      <c r="CK140" s="31" t="s">
        <v>1009</v>
      </c>
    </row>
    <row r="141" spans="1:89" ht="63.75" x14ac:dyDescent="0.25">
      <c r="A141" s="6">
        <v>138</v>
      </c>
      <c r="B141" s="27" t="str">
        <f t="shared" si="6"/>
        <v>ТС-001.02.03.355</v>
      </c>
      <c r="C141" s="17" t="s">
        <v>294</v>
      </c>
      <c r="D141" s="18">
        <v>3</v>
      </c>
      <c r="E141" s="18" t="s">
        <v>30</v>
      </c>
      <c r="F141" s="18" t="s">
        <v>635</v>
      </c>
      <c r="G141" s="17" t="s">
        <v>152</v>
      </c>
      <c r="H141" s="17" t="s">
        <v>257</v>
      </c>
      <c r="I141" s="17" t="s">
        <v>34</v>
      </c>
      <c r="J141" s="18" t="s">
        <v>28</v>
      </c>
      <c r="K141" s="18" t="s">
        <v>258</v>
      </c>
      <c r="L141" s="18">
        <v>0.82</v>
      </c>
      <c r="M141" s="18">
        <v>0.82</v>
      </c>
      <c r="N141" s="19">
        <v>124</v>
      </c>
      <c r="O141" s="18" t="s">
        <v>259</v>
      </c>
      <c r="P141" s="9">
        <v>15887.776681327094</v>
      </c>
      <c r="Q141" s="20">
        <v>2023</v>
      </c>
      <c r="R141" s="6">
        <v>2023</v>
      </c>
      <c r="S141" s="9">
        <v>1.0490000000000002</v>
      </c>
      <c r="T141" s="9">
        <v>1.0490000000000002</v>
      </c>
      <c r="U141" s="9">
        <v>1166.6394417098486</v>
      </c>
      <c r="V141" s="9">
        <v>10833.080530162879</v>
      </c>
      <c r="W141" s="9">
        <v>4666.5577668393944</v>
      </c>
      <c r="X141" s="9">
        <v>16666.277738712124</v>
      </c>
      <c r="Y141" s="14"/>
      <c r="Z141" s="14"/>
      <c r="AA141" s="1"/>
      <c r="AB141" s="1"/>
      <c r="AC141" s="22">
        <v>0</v>
      </c>
      <c r="AD141" s="22">
        <v>124</v>
      </c>
      <c r="AE141" s="22">
        <v>0</v>
      </c>
      <c r="AF141" s="22">
        <v>0</v>
      </c>
      <c r="AG141" s="1"/>
      <c r="AH141" s="1"/>
      <c r="AI141" s="1"/>
      <c r="AJ141" s="1">
        <v>101.67999999999999</v>
      </c>
      <c r="AK141" s="1"/>
      <c r="AL141" s="1"/>
      <c r="AM141" s="1"/>
      <c r="AN141" s="1" t="s">
        <v>257</v>
      </c>
      <c r="AO141" s="1"/>
      <c r="AP141" s="1">
        <v>600</v>
      </c>
      <c r="AQ141" s="1">
        <v>600</v>
      </c>
      <c r="AR141" s="1">
        <v>248</v>
      </c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25">
        <v>0</v>
      </c>
      <c r="BN141" s="25">
        <v>0</v>
      </c>
      <c r="BO141" s="25">
        <v>16666.277738712124</v>
      </c>
      <c r="BP141" s="25">
        <v>0</v>
      </c>
      <c r="BQ141" s="25">
        <v>0</v>
      </c>
      <c r="BR141" s="25">
        <v>0</v>
      </c>
      <c r="BS141" s="25">
        <v>0</v>
      </c>
      <c r="BT141" s="25">
        <v>0</v>
      </c>
      <c r="BU141" s="25">
        <v>0</v>
      </c>
      <c r="BV141" s="25">
        <v>0</v>
      </c>
      <c r="BW141" s="25">
        <v>0</v>
      </c>
      <c r="BX141" s="25">
        <v>0</v>
      </c>
      <c r="BY141" s="25">
        <v>0</v>
      </c>
      <c r="BZ141" s="25">
        <v>0</v>
      </c>
      <c r="CA141" s="25">
        <v>0</v>
      </c>
      <c r="CB141" s="52">
        <f t="shared" si="8"/>
        <v>16666.277738712124</v>
      </c>
      <c r="CE141" s="31" t="s">
        <v>34</v>
      </c>
      <c r="CF141" t="s">
        <v>655</v>
      </c>
      <c r="CG141" s="31" t="s">
        <v>656</v>
      </c>
      <c r="CH141" t="s">
        <v>655</v>
      </c>
      <c r="CI141" t="str">
        <f t="shared" si="7"/>
        <v>03</v>
      </c>
      <c r="CJ141" t="s">
        <v>655</v>
      </c>
      <c r="CK141" s="31" t="s">
        <v>1010</v>
      </c>
    </row>
    <row r="142" spans="1:89" ht="63.75" x14ac:dyDescent="0.25">
      <c r="A142" s="6">
        <v>139</v>
      </c>
      <c r="B142" s="27" t="str">
        <f t="shared" si="6"/>
        <v>ТС-001.02.03.356</v>
      </c>
      <c r="C142" s="17" t="s">
        <v>295</v>
      </c>
      <c r="D142" s="18">
        <v>3</v>
      </c>
      <c r="E142" s="18" t="s">
        <v>30</v>
      </c>
      <c r="F142" s="18" t="s">
        <v>635</v>
      </c>
      <c r="G142" s="17" t="s">
        <v>132</v>
      </c>
      <c r="H142" s="17" t="s">
        <v>257</v>
      </c>
      <c r="I142" s="17" t="s">
        <v>34</v>
      </c>
      <c r="J142" s="18" t="s">
        <v>28</v>
      </c>
      <c r="K142" s="18" t="s">
        <v>258</v>
      </c>
      <c r="L142" s="18">
        <v>0.52900000000000003</v>
      </c>
      <c r="M142" s="18">
        <v>0.42599999999999999</v>
      </c>
      <c r="N142" s="19">
        <v>302</v>
      </c>
      <c r="O142" s="18" t="s">
        <v>259</v>
      </c>
      <c r="P142" s="9">
        <v>28209.039465724931</v>
      </c>
      <c r="Q142" s="20">
        <v>2023</v>
      </c>
      <c r="R142" s="6">
        <v>2023</v>
      </c>
      <c r="S142" s="9">
        <v>1.0490000000000002</v>
      </c>
      <c r="T142" s="9">
        <v>1.0490000000000002</v>
      </c>
      <c r="U142" s="9">
        <v>2071.3897679681822</v>
      </c>
      <c r="V142" s="9">
        <v>19234.333559704548</v>
      </c>
      <c r="W142" s="9">
        <v>8285.559071872729</v>
      </c>
      <c r="X142" s="9">
        <v>29591.28239954546</v>
      </c>
      <c r="Y142" s="14"/>
      <c r="Z142" s="14"/>
      <c r="AA142" s="1"/>
      <c r="AB142" s="1"/>
      <c r="AC142" s="22">
        <v>0</v>
      </c>
      <c r="AD142" s="22">
        <v>302</v>
      </c>
      <c r="AE142" s="22">
        <v>0</v>
      </c>
      <c r="AF142" s="22">
        <v>-31.106000000000023</v>
      </c>
      <c r="AG142" s="1"/>
      <c r="AH142" s="1"/>
      <c r="AI142" s="1"/>
      <c r="AJ142" s="1">
        <v>128.65199999999999</v>
      </c>
      <c r="AK142" s="1"/>
      <c r="AL142" s="1"/>
      <c r="AM142" s="1"/>
      <c r="AN142" s="1" t="s">
        <v>257</v>
      </c>
      <c r="AO142" s="1"/>
      <c r="AP142" s="1">
        <v>500</v>
      </c>
      <c r="AQ142" s="1">
        <v>500</v>
      </c>
      <c r="AR142" s="1">
        <v>604</v>
      </c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25">
        <v>0</v>
      </c>
      <c r="BN142" s="25">
        <v>0</v>
      </c>
      <c r="BO142" s="25">
        <v>29591.28239954546</v>
      </c>
      <c r="BP142" s="25">
        <v>0</v>
      </c>
      <c r="BQ142" s="25">
        <v>0</v>
      </c>
      <c r="BR142" s="25">
        <v>0</v>
      </c>
      <c r="BS142" s="25">
        <v>0</v>
      </c>
      <c r="BT142" s="25">
        <v>0</v>
      </c>
      <c r="BU142" s="25">
        <v>0</v>
      </c>
      <c r="BV142" s="25">
        <v>0</v>
      </c>
      <c r="BW142" s="25">
        <v>0</v>
      </c>
      <c r="BX142" s="25">
        <v>0</v>
      </c>
      <c r="BY142" s="25">
        <v>0</v>
      </c>
      <c r="BZ142" s="25">
        <v>0</v>
      </c>
      <c r="CA142" s="25">
        <v>0</v>
      </c>
      <c r="CB142" s="52">
        <f t="shared" si="8"/>
        <v>29591.28239954546</v>
      </c>
      <c r="CE142" s="31" t="s">
        <v>34</v>
      </c>
      <c r="CF142" t="s">
        <v>655</v>
      </c>
      <c r="CG142" s="31" t="s">
        <v>656</v>
      </c>
      <c r="CH142" t="s">
        <v>655</v>
      </c>
      <c r="CI142" t="str">
        <f t="shared" si="7"/>
        <v>03</v>
      </c>
      <c r="CJ142" t="s">
        <v>655</v>
      </c>
      <c r="CK142" s="31" t="s">
        <v>1011</v>
      </c>
    </row>
    <row r="143" spans="1:89" ht="63.75" x14ac:dyDescent="0.25">
      <c r="A143" s="6">
        <v>140</v>
      </c>
      <c r="B143" s="27" t="str">
        <f t="shared" si="6"/>
        <v>ТС-001.02.03.357</v>
      </c>
      <c r="C143" s="17" t="s">
        <v>296</v>
      </c>
      <c r="D143" s="18">
        <v>3</v>
      </c>
      <c r="E143" s="18" t="s">
        <v>30</v>
      </c>
      <c r="F143" s="18" t="s">
        <v>635</v>
      </c>
      <c r="G143" s="17" t="s">
        <v>152</v>
      </c>
      <c r="H143" s="17" t="s">
        <v>257</v>
      </c>
      <c r="I143" s="17" t="s">
        <v>34</v>
      </c>
      <c r="J143" s="18" t="s">
        <v>28</v>
      </c>
      <c r="K143" s="18" t="s">
        <v>258</v>
      </c>
      <c r="L143" s="18">
        <v>0.92</v>
      </c>
      <c r="M143" s="18">
        <v>1.02</v>
      </c>
      <c r="N143" s="19">
        <v>238</v>
      </c>
      <c r="O143" s="18" t="s">
        <v>259</v>
      </c>
      <c r="P143" s="9">
        <v>20978.613980818642</v>
      </c>
      <c r="Q143" s="20">
        <v>2023</v>
      </c>
      <c r="R143" s="6">
        <v>2023</v>
      </c>
      <c r="S143" s="9">
        <v>1.0490000000000002</v>
      </c>
      <c r="T143" s="9">
        <v>1.0490000000000002</v>
      </c>
      <c r="U143" s="9">
        <v>1540.4596246115132</v>
      </c>
      <c r="V143" s="9">
        <v>14304.267942821192</v>
      </c>
      <c r="W143" s="9">
        <v>6161.8384984460527</v>
      </c>
      <c r="X143" s="9">
        <v>22006.566065878756</v>
      </c>
      <c r="Y143" s="14"/>
      <c r="Z143" s="14"/>
      <c r="AA143" s="1"/>
      <c r="AB143" s="1"/>
      <c r="AC143" s="22">
        <v>0</v>
      </c>
      <c r="AD143" s="22">
        <v>238</v>
      </c>
      <c r="AE143" s="22">
        <v>0</v>
      </c>
      <c r="AF143" s="22">
        <v>23.799999999999983</v>
      </c>
      <c r="AG143" s="1"/>
      <c r="AH143" s="1"/>
      <c r="AI143" s="1"/>
      <c r="AJ143" s="1">
        <v>242.76</v>
      </c>
      <c r="AK143" s="1"/>
      <c r="AL143" s="1"/>
      <c r="AM143" s="1"/>
      <c r="AN143" s="1" t="s">
        <v>257</v>
      </c>
      <c r="AO143" s="1"/>
      <c r="AP143" s="1">
        <v>600</v>
      </c>
      <c r="AQ143" s="1">
        <v>600</v>
      </c>
      <c r="AR143" s="1">
        <v>476</v>
      </c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25">
        <v>0</v>
      </c>
      <c r="BN143" s="25">
        <v>0</v>
      </c>
      <c r="BO143" s="25">
        <v>22006.566065878756</v>
      </c>
      <c r="BP143" s="25">
        <v>0</v>
      </c>
      <c r="BQ143" s="25">
        <v>0</v>
      </c>
      <c r="BR143" s="25">
        <v>0</v>
      </c>
      <c r="BS143" s="25">
        <v>0</v>
      </c>
      <c r="BT143" s="25">
        <v>0</v>
      </c>
      <c r="BU143" s="25">
        <v>0</v>
      </c>
      <c r="BV143" s="25">
        <v>0</v>
      </c>
      <c r="BW143" s="25">
        <v>0</v>
      </c>
      <c r="BX143" s="25">
        <v>0</v>
      </c>
      <c r="BY143" s="25">
        <v>0</v>
      </c>
      <c r="BZ143" s="25">
        <v>0</v>
      </c>
      <c r="CA143" s="25">
        <v>0</v>
      </c>
      <c r="CB143" s="52">
        <f t="shared" si="8"/>
        <v>22006.566065878756</v>
      </c>
      <c r="CE143" s="31" t="s">
        <v>34</v>
      </c>
      <c r="CF143" t="s">
        <v>655</v>
      </c>
      <c r="CG143" s="31" t="s">
        <v>656</v>
      </c>
      <c r="CH143" t="s">
        <v>655</v>
      </c>
      <c r="CI143" t="str">
        <f t="shared" si="7"/>
        <v>03</v>
      </c>
      <c r="CJ143" t="s">
        <v>655</v>
      </c>
      <c r="CK143" s="31" t="s">
        <v>1012</v>
      </c>
    </row>
    <row r="144" spans="1:89" ht="63.75" x14ac:dyDescent="0.25">
      <c r="A144" s="6">
        <v>141</v>
      </c>
      <c r="B144" s="27" t="str">
        <f t="shared" si="6"/>
        <v>ТС-001.02.03.358</v>
      </c>
      <c r="C144" s="17" t="s">
        <v>297</v>
      </c>
      <c r="D144" s="18">
        <v>3</v>
      </c>
      <c r="E144" s="18" t="s">
        <v>30</v>
      </c>
      <c r="F144" s="18" t="s">
        <v>635</v>
      </c>
      <c r="G144" s="17" t="s">
        <v>152</v>
      </c>
      <c r="H144" s="17" t="s">
        <v>257</v>
      </c>
      <c r="I144" s="17" t="s">
        <v>34</v>
      </c>
      <c r="J144" s="18" t="s">
        <v>28</v>
      </c>
      <c r="K144" s="18" t="s">
        <v>258</v>
      </c>
      <c r="L144" s="18">
        <v>0.92</v>
      </c>
      <c r="M144" s="18">
        <v>1.02</v>
      </c>
      <c r="N144" s="19">
        <v>210</v>
      </c>
      <c r="O144" s="18" t="s">
        <v>259</v>
      </c>
      <c r="P144" s="9">
        <v>23643.416357208866</v>
      </c>
      <c r="Q144" s="20">
        <v>2023</v>
      </c>
      <c r="R144" s="6">
        <v>2023</v>
      </c>
      <c r="S144" s="9">
        <v>1.0490000000000002</v>
      </c>
      <c r="T144" s="9">
        <v>1.0490000000000002</v>
      </c>
      <c r="U144" s="9">
        <v>1736.1360631098471</v>
      </c>
      <c r="V144" s="9">
        <v>16121.263443162865</v>
      </c>
      <c r="W144" s="9">
        <v>6944.5442524393884</v>
      </c>
      <c r="X144" s="9">
        <v>24801.943758712099</v>
      </c>
      <c r="Y144" s="14"/>
      <c r="Z144" s="14"/>
      <c r="AA144" s="1"/>
      <c r="AB144" s="1"/>
      <c r="AC144" s="22">
        <v>0</v>
      </c>
      <c r="AD144" s="22">
        <v>210</v>
      </c>
      <c r="AE144" s="22">
        <v>0</v>
      </c>
      <c r="AF144" s="22">
        <v>21</v>
      </c>
      <c r="AG144" s="1"/>
      <c r="AH144" s="1"/>
      <c r="AI144" s="1"/>
      <c r="AJ144" s="1">
        <v>214.20000000000002</v>
      </c>
      <c r="AK144" s="1"/>
      <c r="AL144" s="1"/>
      <c r="AM144" s="1"/>
      <c r="AN144" s="1" t="s">
        <v>257</v>
      </c>
      <c r="AO144" s="1"/>
      <c r="AP144" s="1">
        <v>300</v>
      </c>
      <c r="AQ144" s="1">
        <v>300</v>
      </c>
      <c r="AR144" s="1">
        <v>420</v>
      </c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25">
        <v>0</v>
      </c>
      <c r="BN144" s="25">
        <v>0</v>
      </c>
      <c r="BO144" s="25">
        <v>24801.943758712099</v>
      </c>
      <c r="BP144" s="25">
        <v>0</v>
      </c>
      <c r="BQ144" s="25">
        <v>0</v>
      </c>
      <c r="BR144" s="25">
        <v>0</v>
      </c>
      <c r="BS144" s="25">
        <v>0</v>
      </c>
      <c r="BT144" s="25">
        <v>0</v>
      </c>
      <c r="BU144" s="25">
        <v>0</v>
      </c>
      <c r="BV144" s="25">
        <v>0</v>
      </c>
      <c r="BW144" s="25">
        <v>0</v>
      </c>
      <c r="BX144" s="25">
        <v>0</v>
      </c>
      <c r="BY144" s="25">
        <v>0</v>
      </c>
      <c r="BZ144" s="25">
        <v>0</v>
      </c>
      <c r="CA144" s="25">
        <v>0</v>
      </c>
      <c r="CB144" s="52">
        <f t="shared" si="8"/>
        <v>24801.943758712099</v>
      </c>
      <c r="CE144" s="31" t="s">
        <v>34</v>
      </c>
      <c r="CF144" t="s">
        <v>655</v>
      </c>
      <c r="CG144" s="31" t="s">
        <v>656</v>
      </c>
      <c r="CH144" t="s">
        <v>655</v>
      </c>
      <c r="CI144" t="str">
        <f t="shared" si="7"/>
        <v>03</v>
      </c>
      <c r="CJ144" t="s">
        <v>655</v>
      </c>
      <c r="CK144" s="31" t="s">
        <v>1013</v>
      </c>
    </row>
    <row r="145" spans="1:89" ht="63.75" x14ac:dyDescent="0.25">
      <c r="A145" s="6">
        <v>142</v>
      </c>
      <c r="B145" s="27" t="str">
        <f t="shared" si="6"/>
        <v>ТС-001.02.03.359</v>
      </c>
      <c r="C145" s="17" t="s">
        <v>639</v>
      </c>
      <c r="D145" s="18">
        <v>3</v>
      </c>
      <c r="E145" s="18" t="s">
        <v>30</v>
      </c>
      <c r="F145" s="18" t="s">
        <v>649</v>
      </c>
      <c r="G145" s="17" t="s">
        <v>152</v>
      </c>
      <c r="H145" s="17" t="s">
        <v>257</v>
      </c>
      <c r="I145" s="17" t="s">
        <v>34</v>
      </c>
      <c r="J145" s="18" t="s">
        <v>27</v>
      </c>
      <c r="K145" s="18" t="s">
        <v>258</v>
      </c>
      <c r="L145" s="18">
        <v>0</v>
      </c>
      <c r="M145" s="18">
        <v>0</v>
      </c>
      <c r="N145" s="19">
        <v>0</v>
      </c>
      <c r="O145" s="18">
        <v>0</v>
      </c>
      <c r="P145" s="9">
        <v>10629.756609469336</v>
      </c>
      <c r="Q145" s="20">
        <v>2022</v>
      </c>
      <c r="R145" s="6">
        <v>2023</v>
      </c>
      <c r="S145" s="9">
        <v>1</v>
      </c>
      <c r="T145" s="9">
        <v>1.0490000000000002</v>
      </c>
      <c r="U145" s="9">
        <v>760.3328416666667</v>
      </c>
      <c r="V145" s="9">
        <v>6753.6831970833346</v>
      </c>
      <c r="W145" s="9">
        <v>3636.5986445833337</v>
      </c>
      <c r="X145" s="9">
        <v>11150.614683333335</v>
      </c>
      <c r="Y145" s="14"/>
      <c r="Z145" s="14"/>
      <c r="AA145" s="1"/>
      <c r="AB145" s="1"/>
      <c r="AC145" s="22"/>
      <c r="AD145" s="22"/>
      <c r="AE145" s="22"/>
      <c r="AF145" s="22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25">
        <v>0</v>
      </c>
      <c r="BN145" s="25">
        <v>760.3328416666667</v>
      </c>
      <c r="BO145" s="25">
        <v>10390.281841666669</v>
      </c>
      <c r="BP145" s="25">
        <v>0</v>
      </c>
      <c r="BQ145" s="25">
        <v>0</v>
      </c>
      <c r="BR145" s="25">
        <v>0</v>
      </c>
      <c r="BS145" s="25">
        <v>0</v>
      </c>
      <c r="BT145" s="25">
        <v>0</v>
      </c>
      <c r="BU145" s="25">
        <v>0</v>
      </c>
      <c r="BV145" s="25">
        <v>0</v>
      </c>
      <c r="BW145" s="25">
        <v>0</v>
      </c>
      <c r="BX145" s="25">
        <v>0</v>
      </c>
      <c r="BY145" s="25">
        <v>0</v>
      </c>
      <c r="BZ145" s="25">
        <v>0</v>
      </c>
      <c r="CA145" s="25">
        <v>0</v>
      </c>
      <c r="CB145" s="52">
        <f t="shared" si="8"/>
        <v>11150.614683333335</v>
      </c>
      <c r="CE145" s="31" t="s">
        <v>34</v>
      </c>
      <c r="CF145" t="s">
        <v>655</v>
      </c>
      <c r="CG145" s="31" t="s">
        <v>656</v>
      </c>
      <c r="CH145" t="s">
        <v>655</v>
      </c>
      <c r="CI145" t="str">
        <f t="shared" si="7"/>
        <v>03</v>
      </c>
      <c r="CJ145" t="s">
        <v>655</v>
      </c>
      <c r="CK145" s="31" t="s">
        <v>1014</v>
      </c>
    </row>
    <row r="146" spans="1:89" ht="63.75" x14ac:dyDescent="0.25">
      <c r="A146" s="6">
        <v>143</v>
      </c>
      <c r="B146" s="27" t="str">
        <f t="shared" si="6"/>
        <v>ТС-001.02.03.360</v>
      </c>
      <c r="C146" s="17" t="s">
        <v>640</v>
      </c>
      <c r="D146" s="18">
        <v>3</v>
      </c>
      <c r="E146" s="18" t="s">
        <v>30</v>
      </c>
      <c r="F146" s="18" t="s">
        <v>649</v>
      </c>
      <c r="G146" s="17" t="s">
        <v>152</v>
      </c>
      <c r="H146" s="17" t="s">
        <v>257</v>
      </c>
      <c r="I146" s="17" t="s">
        <v>34</v>
      </c>
      <c r="J146" s="18" t="s">
        <v>27</v>
      </c>
      <c r="K146" s="18" t="s">
        <v>258</v>
      </c>
      <c r="L146" s="18">
        <v>0</v>
      </c>
      <c r="M146" s="18">
        <v>0</v>
      </c>
      <c r="N146" s="19">
        <v>0</v>
      </c>
      <c r="O146" s="18">
        <v>0</v>
      </c>
      <c r="P146" s="9">
        <v>5604.7927789005389</v>
      </c>
      <c r="Q146" s="20">
        <v>2022</v>
      </c>
      <c r="R146" s="6">
        <v>2023</v>
      </c>
      <c r="S146" s="9">
        <v>1</v>
      </c>
      <c r="T146" s="9">
        <v>1.0490000000000002</v>
      </c>
      <c r="U146" s="9">
        <v>340.25355839999997</v>
      </c>
      <c r="V146" s="9">
        <v>3600.4631433333334</v>
      </c>
      <c r="W146" s="9">
        <v>1938.7109233333331</v>
      </c>
      <c r="X146" s="9">
        <v>5879.4276250666662</v>
      </c>
      <c r="Y146" s="14"/>
      <c r="Z146" s="14"/>
      <c r="AA146" s="1"/>
      <c r="AB146" s="1"/>
      <c r="AC146" s="22"/>
      <c r="AD146" s="22"/>
      <c r="AE146" s="22"/>
      <c r="AF146" s="22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25">
        <v>0</v>
      </c>
      <c r="BN146" s="25">
        <v>340.25355839999997</v>
      </c>
      <c r="BO146" s="25">
        <v>5539.1740666666665</v>
      </c>
      <c r="BP146" s="25">
        <v>0</v>
      </c>
      <c r="BQ146" s="25">
        <v>0</v>
      </c>
      <c r="BR146" s="25">
        <v>0</v>
      </c>
      <c r="BS146" s="25">
        <v>0</v>
      </c>
      <c r="BT146" s="25">
        <v>0</v>
      </c>
      <c r="BU146" s="25">
        <v>0</v>
      </c>
      <c r="BV146" s="25">
        <v>0</v>
      </c>
      <c r="BW146" s="25">
        <v>0</v>
      </c>
      <c r="BX146" s="25">
        <v>0</v>
      </c>
      <c r="BY146" s="25">
        <v>0</v>
      </c>
      <c r="BZ146" s="25">
        <v>0</v>
      </c>
      <c r="CA146" s="25">
        <v>0</v>
      </c>
      <c r="CB146" s="52">
        <f t="shared" si="8"/>
        <v>5879.4276250666662</v>
      </c>
      <c r="CE146" s="31" t="s">
        <v>34</v>
      </c>
      <c r="CF146" t="s">
        <v>655</v>
      </c>
      <c r="CG146" s="31" t="s">
        <v>656</v>
      </c>
      <c r="CH146" t="s">
        <v>655</v>
      </c>
      <c r="CI146" t="str">
        <f t="shared" si="7"/>
        <v>03</v>
      </c>
      <c r="CJ146" t="s">
        <v>655</v>
      </c>
      <c r="CK146" s="31" t="s">
        <v>1015</v>
      </c>
    </row>
    <row r="147" spans="1:89" ht="63.75" x14ac:dyDescent="0.25">
      <c r="A147" s="6">
        <v>144</v>
      </c>
      <c r="B147" s="27" t="str">
        <f t="shared" si="6"/>
        <v>ТС-001.02.03.361</v>
      </c>
      <c r="C147" s="17" t="s">
        <v>641</v>
      </c>
      <c r="D147" s="18">
        <v>3</v>
      </c>
      <c r="E147" s="18" t="s">
        <v>30</v>
      </c>
      <c r="F147" s="18" t="s">
        <v>649</v>
      </c>
      <c r="G147" s="17" t="s">
        <v>152</v>
      </c>
      <c r="H147" s="17" t="s">
        <v>257</v>
      </c>
      <c r="I147" s="17" t="s">
        <v>34</v>
      </c>
      <c r="J147" s="18" t="s">
        <v>27</v>
      </c>
      <c r="K147" s="18" t="s">
        <v>258</v>
      </c>
      <c r="L147" s="18">
        <v>0</v>
      </c>
      <c r="M147" s="18">
        <v>0</v>
      </c>
      <c r="N147" s="19">
        <v>0</v>
      </c>
      <c r="O147" s="18">
        <v>0</v>
      </c>
      <c r="P147" s="9">
        <v>3954.2631713377818</v>
      </c>
      <c r="Q147" s="20">
        <v>2022</v>
      </c>
      <c r="R147" s="6">
        <v>2023</v>
      </c>
      <c r="S147" s="9">
        <v>1</v>
      </c>
      <c r="T147" s="9">
        <v>1.0490000000000002</v>
      </c>
      <c r="U147" s="9">
        <v>280.91610839999998</v>
      </c>
      <c r="V147" s="9">
        <v>2513.618872916667</v>
      </c>
      <c r="W147" s="9">
        <v>1353.4870854166668</v>
      </c>
      <c r="X147" s="9">
        <v>4148.0220667333333</v>
      </c>
      <c r="Y147" s="14"/>
      <c r="Z147" s="14"/>
      <c r="AA147" s="1"/>
      <c r="AB147" s="1"/>
      <c r="AC147" s="22"/>
      <c r="AD147" s="22"/>
      <c r="AE147" s="22"/>
      <c r="AF147" s="22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25">
        <v>0</v>
      </c>
      <c r="BN147" s="25">
        <v>280.91610839999998</v>
      </c>
      <c r="BO147" s="25">
        <v>3867.1059583333335</v>
      </c>
      <c r="BP147" s="25">
        <v>0</v>
      </c>
      <c r="BQ147" s="25">
        <v>0</v>
      </c>
      <c r="BR147" s="25">
        <v>0</v>
      </c>
      <c r="BS147" s="25">
        <v>0</v>
      </c>
      <c r="BT147" s="25">
        <v>0</v>
      </c>
      <c r="BU147" s="25">
        <v>0</v>
      </c>
      <c r="BV147" s="25">
        <v>0</v>
      </c>
      <c r="BW147" s="25">
        <v>0</v>
      </c>
      <c r="BX147" s="25">
        <v>0</v>
      </c>
      <c r="BY147" s="25">
        <v>0</v>
      </c>
      <c r="BZ147" s="25">
        <v>0</v>
      </c>
      <c r="CA147" s="25">
        <v>0</v>
      </c>
      <c r="CB147" s="52">
        <f t="shared" si="8"/>
        <v>4148.0220667333333</v>
      </c>
      <c r="CE147" s="31" t="s">
        <v>34</v>
      </c>
      <c r="CF147" t="s">
        <v>655</v>
      </c>
      <c r="CG147" s="31" t="s">
        <v>656</v>
      </c>
      <c r="CH147" t="s">
        <v>655</v>
      </c>
      <c r="CI147" t="str">
        <f t="shared" si="7"/>
        <v>03</v>
      </c>
      <c r="CJ147" t="s">
        <v>655</v>
      </c>
      <c r="CK147" s="31" t="s">
        <v>1016</v>
      </c>
    </row>
    <row r="148" spans="1:89" ht="63.75" x14ac:dyDescent="0.25">
      <c r="A148" s="6">
        <v>145</v>
      </c>
      <c r="B148" s="27" t="str">
        <f t="shared" si="6"/>
        <v>ТС-001.02.03.362</v>
      </c>
      <c r="C148" s="17" t="s">
        <v>642</v>
      </c>
      <c r="D148" s="18">
        <v>3</v>
      </c>
      <c r="E148" s="18" t="s">
        <v>30</v>
      </c>
      <c r="F148" s="18" t="s">
        <v>649</v>
      </c>
      <c r="G148" s="17" t="s">
        <v>152</v>
      </c>
      <c r="H148" s="17" t="s">
        <v>257</v>
      </c>
      <c r="I148" s="17" t="s">
        <v>34</v>
      </c>
      <c r="J148" s="18" t="s">
        <v>27</v>
      </c>
      <c r="K148" s="18" t="s">
        <v>258</v>
      </c>
      <c r="L148" s="18">
        <v>0</v>
      </c>
      <c r="M148" s="18">
        <v>0</v>
      </c>
      <c r="N148" s="19">
        <v>0</v>
      </c>
      <c r="O148" s="18">
        <v>0</v>
      </c>
      <c r="P148" s="9">
        <v>5585.9201303463606</v>
      </c>
      <c r="Q148" s="20">
        <v>2022</v>
      </c>
      <c r="R148" s="6">
        <v>2023</v>
      </c>
      <c r="S148" s="9">
        <v>1</v>
      </c>
      <c r="T148" s="9">
        <v>1.0490000000000002</v>
      </c>
      <c r="U148" s="9">
        <v>602.93053339999994</v>
      </c>
      <c r="V148" s="9">
        <v>3416.8547941666666</v>
      </c>
      <c r="W148" s="9">
        <v>1839.8448891666665</v>
      </c>
      <c r="X148" s="9">
        <v>5859.6302167333333</v>
      </c>
      <c r="Y148" s="14"/>
      <c r="Z148" s="14"/>
      <c r="AA148" s="1"/>
      <c r="AB148" s="1"/>
      <c r="AC148" s="22"/>
      <c r="AD148" s="22"/>
      <c r="AE148" s="22"/>
      <c r="AF148" s="22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25">
        <v>0</v>
      </c>
      <c r="BN148" s="25">
        <v>602.93053339999994</v>
      </c>
      <c r="BO148" s="25">
        <v>5256.6996833333333</v>
      </c>
      <c r="BP148" s="25">
        <v>0</v>
      </c>
      <c r="BQ148" s="25">
        <v>0</v>
      </c>
      <c r="BR148" s="25">
        <v>0</v>
      </c>
      <c r="BS148" s="25">
        <v>0</v>
      </c>
      <c r="BT148" s="25">
        <v>0</v>
      </c>
      <c r="BU148" s="25">
        <v>0</v>
      </c>
      <c r="BV148" s="25">
        <v>0</v>
      </c>
      <c r="BW148" s="25">
        <v>0</v>
      </c>
      <c r="BX148" s="25">
        <v>0</v>
      </c>
      <c r="BY148" s="25">
        <v>0</v>
      </c>
      <c r="BZ148" s="25">
        <v>0</v>
      </c>
      <c r="CA148" s="25">
        <v>0</v>
      </c>
      <c r="CB148" s="52">
        <f t="shared" si="8"/>
        <v>5859.6302167333333</v>
      </c>
      <c r="CE148" s="31" t="s">
        <v>34</v>
      </c>
      <c r="CF148" t="s">
        <v>655</v>
      </c>
      <c r="CG148" s="31" t="s">
        <v>656</v>
      </c>
      <c r="CH148" t="s">
        <v>655</v>
      </c>
      <c r="CI148" t="str">
        <f t="shared" si="7"/>
        <v>03</v>
      </c>
      <c r="CJ148" t="s">
        <v>655</v>
      </c>
      <c r="CK148" s="31" t="s">
        <v>1017</v>
      </c>
    </row>
    <row r="149" spans="1:89" ht="63.75" x14ac:dyDescent="0.25">
      <c r="A149" s="6">
        <v>146</v>
      </c>
      <c r="B149" s="27" t="str">
        <f t="shared" si="6"/>
        <v>ТС-001.02.03.363</v>
      </c>
      <c r="C149" s="17" t="s">
        <v>643</v>
      </c>
      <c r="D149" s="18">
        <v>3</v>
      </c>
      <c r="E149" s="18" t="s">
        <v>30</v>
      </c>
      <c r="F149" s="18" t="s">
        <v>635</v>
      </c>
      <c r="G149" s="17" t="s">
        <v>152</v>
      </c>
      <c r="H149" s="17" t="s">
        <v>257</v>
      </c>
      <c r="I149" s="17" t="s">
        <v>34</v>
      </c>
      <c r="J149" s="18" t="s">
        <v>27</v>
      </c>
      <c r="K149" s="18" t="s">
        <v>258</v>
      </c>
      <c r="L149" s="18">
        <v>0</v>
      </c>
      <c r="M149" s="18">
        <v>0</v>
      </c>
      <c r="N149" s="19">
        <v>0</v>
      </c>
      <c r="O149" s="18">
        <v>0</v>
      </c>
      <c r="P149" s="9">
        <v>10641.793771846202</v>
      </c>
      <c r="Q149" s="20">
        <v>2023</v>
      </c>
      <c r="R149" s="6">
        <v>2023</v>
      </c>
      <c r="S149" s="9">
        <v>1.0490000000000002</v>
      </c>
      <c r="T149" s="9">
        <v>1.0490000000000002</v>
      </c>
      <c r="U149" s="9">
        <v>781.42691666666678</v>
      </c>
      <c r="V149" s="9">
        <v>7256.1070833333333</v>
      </c>
      <c r="W149" s="9">
        <v>3125.7076666666671</v>
      </c>
      <c r="X149" s="9">
        <v>11163.241666666667</v>
      </c>
      <c r="Y149" s="14"/>
      <c r="Z149" s="14"/>
      <c r="AA149" s="1"/>
      <c r="AB149" s="1"/>
      <c r="AC149" s="22"/>
      <c r="AD149" s="22"/>
      <c r="AE149" s="22"/>
      <c r="AF149" s="22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25">
        <v>0</v>
      </c>
      <c r="BN149" s="25">
        <v>0</v>
      </c>
      <c r="BO149" s="25">
        <v>11163.241666666667</v>
      </c>
      <c r="BP149" s="25">
        <v>0</v>
      </c>
      <c r="BQ149" s="25">
        <v>0</v>
      </c>
      <c r="BR149" s="25">
        <v>0</v>
      </c>
      <c r="BS149" s="25">
        <v>0</v>
      </c>
      <c r="BT149" s="25">
        <v>0</v>
      </c>
      <c r="BU149" s="25">
        <v>0</v>
      </c>
      <c r="BV149" s="25">
        <v>0</v>
      </c>
      <c r="BW149" s="25">
        <v>0</v>
      </c>
      <c r="BX149" s="25">
        <v>0</v>
      </c>
      <c r="BY149" s="25">
        <v>0</v>
      </c>
      <c r="BZ149" s="25">
        <v>0</v>
      </c>
      <c r="CA149" s="25">
        <v>0</v>
      </c>
      <c r="CB149" s="52">
        <f t="shared" si="8"/>
        <v>11163.241666666667</v>
      </c>
      <c r="CE149" s="31" t="s">
        <v>34</v>
      </c>
      <c r="CF149" t="s">
        <v>655</v>
      </c>
      <c r="CG149" s="31" t="s">
        <v>656</v>
      </c>
      <c r="CH149" t="s">
        <v>655</v>
      </c>
      <c r="CI149" t="str">
        <f t="shared" si="7"/>
        <v>03</v>
      </c>
      <c r="CJ149" t="s">
        <v>655</v>
      </c>
      <c r="CK149" s="31" t="s">
        <v>1018</v>
      </c>
    </row>
    <row r="150" spans="1:89" ht="63.75" x14ac:dyDescent="0.25">
      <c r="A150" s="6">
        <v>147</v>
      </c>
      <c r="B150" s="27" t="str">
        <f t="shared" si="6"/>
        <v>ТС-001.02.03.364</v>
      </c>
      <c r="C150" s="17" t="s">
        <v>644</v>
      </c>
      <c r="D150" s="18">
        <v>3</v>
      </c>
      <c r="E150" s="18" t="s">
        <v>30</v>
      </c>
      <c r="F150" s="18" t="s">
        <v>635</v>
      </c>
      <c r="G150" s="17" t="s">
        <v>152</v>
      </c>
      <c r="H150" s="17" t="s">
        <v>257</v>
      </c>
      <c r="I150" s="17" t="s">
        <v>34</v>
      </c>
      <c r="J150" s="18" t="s">
        <v>27</v>
      </c>
      <c r="K150" s="18" t="s">
        <v>258</v>
      </c>
      <c r="L150" s="18">
        <v>0</v>
      </c>
      <c r="M150" s="18">
        <v>0</v>
      </c>
      <c r="N150" s="19">
        <v>0</v>
      </c>
      <c r="O150" s="18">
        <v>0</v>
      </c>
      <c r="P150" s="9">
        <v>2579.4010168414361</v>
      </c>
      <c r="Q150" s="20">
        <v>2023</v>
      </c>
      <c r="R150" s="6">
        <v>2023</v>
      </c>
      <c r="S150" s="9">
        <v>1.0490000000000002</v>
      </c>
      <c r="T150" s="9">
        <v>1.0490000000000002</v>
      </c>
      <c r="U150" s="9">
        <v>189.40541666666667</v>
      </c>
      <c r="V150" s="9">
        <v>1758.7645833333333</v>
      </c>
      <c r="W150" s="9">
        <v>757.62166666666667</v>
      </c>
      <c r="X150" s="9">
        <v>2705.791666666667</v>
      </c>
      <c r="Y150" s="14"/>
      <c r="Z150" s="14"/>
      <c r="AA150" s="1"/>
      <c r="AB150" s="1"/>
      <c r="AC150" s="22"/>
      <c r="AD150" s="22"/>
      <c r="AE150" s="22"/>
      <c r="AF150" s="22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25">
        <v>0</v>
      </c>
      <c r="BN150" s="25">
        <v>0</v>
      </c>
      <c r="BO150" s="25">
        <v>2705.791666666667</v>
      </c>
      <c r="BP150" s="25">
        <v>0</v>
      </c>
      <c r="BQ150" s="25">
        <v>0</v>
      </c>
      <c r="BR150" s="25">
        <v>0</v>
      </c>
      <c r="BS150" s="25">
        <v>0</v>
      </c>
      <c r="BT150" s="25">
        <v>0</v>
      </c>
      <c r="BU150" s="25">
        <v>0</v>
      </c>
      <c r="BV150" s="25">
        <v>0</v>
      </c>
      <c r="BW150" s="25">
        <v>0</v>
      </c>
      <c r="BX150" s="25">
        <v>0</v>
      </c>
      <c r="BY150" s="25">
        <v>0</v>
      </c>
      <c r="BZ150" s="25">
        <v>0</v>
      </c>
      <c r="CA150" s="25">
        <v>0</v>
      </c>
      <c r="CB150" s="52">
        <f t="shared" si="8"/>
        <v>2705.791666666667</v>
      </c>
      <c r="CE150" s="31" t="s">
        <v>34</v>
      </c>
      <c r="CF150" t="s">
        <v>655</v>
      </c>
      <c r="CG150" s="31" t="s">
        <v>656</v>
      </c>
      <c r="CH150" t="s">
        <v>655</v>
      </c>
      <c r="CI150" t="str">
        <f t="shared" si="7"/>
        <v>03</v>
      </c>
      <c r="CJ150" t="s">
        <v>655</v>
      </c>
      <c r="CK150" s="31" t="s">
        <v>1019</v>
      </c>
    </row>
    <row r="151" spans="1:89" ht="63.75" x14ac:dyDescent="0.25">
      <c r="A151" s="6">
        <v>148</v>
      </c>
      <c r="B151" s="27" t="str">
        <f t="shared" si="6"/>
        <v>ТС-001.02.03.365</v>
      </c>
      <c r="C151" s="17" t="s">
        <v>645</v>
      </c>
      <c r="D151" s="18">
        <v>3</v>
      </c>
      <c r="E151" s="18" t="s">
        <v>30</v>
      </c>
      <c r="F151" s="18" t="s">
        <v>635</v>
      </c>
      <c r="G151" s="17" t="s">
        <v>152</v>
      </c>
      <c r="H151" s="17" t="s">
        <v>257</v>
      </c>
      <c r="I151" s="17" t="s">
        <v>34</v>
      </c>
      <c r="J151" s="18" t="s">
        <v>27</v>
      </c>
      <c r="K151" s="18" t="s">
        <v>258</v>
      </c>
      <c r="L151" s="18">
        <v>0</v>
      </c>
      <c r="M151" s="18">
        <v>0</v>
      </c>
      <c r="N151" s="19">
        <v>0</v>
      </c>
      <c r="O151" s="18">
        <v>0</v>
      </c>
      <c r="P151" s="9">
        <v>902.81220209723551</v>
      </c>
      <c r="Q151" s="20">
        <v>2023</v>
      </c>
      <c r="R151" s="6">
        <v>2023</v>
      </c>
      <c r="S151" s="9">
        <v>1.0490000000000002</v>
      </c>
      <c r="T151" s="9">
        <v>1.0490000000000002</v>
      </c>
      <c r="U151" s="9">
        <v>66.293500000000009</v>
      </c>
      <c r="V151" s="9">
        <v>615.5825000000001</v>
      </c>
      <c r="W151" s="9">
        <v>265.17400000000004</v>
      </c>
      <c r="X151" s="9">
        <v>947.05000000000018</v>
      </c>
      <c r="Y151" s="14"/>
      <c r="Z151" s="14"/>
      <c r="AA151" s="1"/>
      <c r="AB151" s="1"/>
      <c r="AC151" s="22"/>
      <c r="AD151" s="22"/>
      <c r="AE151" s="22"/>
      <c r="AF151" s="22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25">
        <v>0</v>
      </c>
      <c r="BN151" s="25">
        <v>0</v>
      </c>
      <c r="BO151" s="25">
        <v>947.05000000000018</v>
      </c>
      <c r="BP151" s="25">
        <v>0</v>
      </c>
      <c r="BQ151" s="25">
        <v>0</v>
      </c>
      <c r="BR151" s="25">
        <v>0</v>
      </c>
      <c r="BS151" s="25">
        <v>0</v>
      </c>
      <c r="BT151" s="25">
        <v>0</v>
      </c>
      <c r="BU151" s="25">
        <v>0</v>
      </c>
      <c r="BV151" s="25">
        <v>0</v>
      </c>
      <c r="BW151" s="25">
        <v>0</v>
      </c>
      <c r="BX151" s="25">
        <v>0</v>
      </c>
      <c r="BY151" s="25">
        <v>0</v>
      </c>
      <c r="BZ151" s="25">
        <v>0</v>
      </c>
      <c r="CA151" s="25">
        <v>0</v>
      </c>
      <c r="CB151" s="52">
        <f t="shared" si="8"/>
        <v>947.05000000000018</v>
      </c>
      <c r="CE151" s="31" t="s">
        <v>34</v>
      </c>
      <c r="CF151" t="s">
        <v>655</v>
      </c>
      <c r="CG151" s="31" t="s">
        <v>656</v>
      </c>
      <c r="CH151" t="s">
        <v>655</v>
      </c>
      <c r="CI151" t="str">
        <f t="shared" si="7"/>
        <v>03</v>
      </c>
      <c r="CJ151" t="s">
        <v>655</v>
      </c>
      <c r="CK151" s="31" t="s">
        <v>1020</v>
      </c>
    </row>
    <row r="152" spans="1:89" ht="63.75" x14ac:dyDescent="0.25">
      <c r="A152" s="6">
        <v>149</v>
      </c>
      <c r="B152" s="27" t="str">
        <f t="shared" si="6"/>
        <v>ТС-001.02.03.366</v>
      </c>
      <c r="C152" s="17" t="s">
        <v>646</v>
      </c>
      <c r="D152" s="18">
        <v>3</v>
      </c>
      <c r="E152" s="18" t="s">
        <v>30</v>
      </c>
      <c r="F152" s="18" t="s">
        <v>635</v>
      </c>
      <c r="G152" s="17" t="s">
        <v>152</v>
      </c>
      <c r="H152" s="17" t="s">
        <v>257</v>
      </c>
      <c r="I152" s="17" t="s">
        <v>34</v>
      </c>
      <c r="J152" s="18" t="s">
        <v>27</v>
      </c>
      <c r="K152" s="18" t="s">
        <v>258</v>
      </c>
      <c r="L152" s="18">
        <v>0</v>
      </c>
      <c r="M152" s="18">
        <v>0</v>
      </c>
      <c r="N152" s="19">
        <v>0</v>
      </c>
      <c r="O152" s="18">
        <v>0</v>
      </c>
      <c r="P152" s="9">
        <v>888.32221163012389</v>
      </c>
      <c r="Q152" s="20">
        <v>2023</v>
      </c>
      <c r="R152" s="6">
        <v>2023</v>
      </c>
      <c r="S152" s="9">
        <v>1.0490000000000002</v>
      </c>
      <c r="T152" s="9">
        <v>1.0490000000000002</v>
      </c>
      <c r="U152" s="9">
        <v>65.229500000000002</v>
      </c>
      <c r="V152" s="9">
        <v>605.70249999999999</v>
      </c>
      <c r="W152" s="9">
        <v>260.91800000000001</v>
      </c>
      <c r="X152" s="9">
        <v>931.85</v>
      </c>
      <c r="Y152" s="14"/>
      <c r="Z152" s="14"/>
      <c r="AA152" s="1"/>
      <c r="AB152" s="1"/>
      <c r="AC152" s="22"/>
      <c r="AD152" s="22"/>
      <c r="AE152" s="22"/>
      <c r="AF152" s="22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25">
        <v>0</v>
      </c>
      <c r="BN152" s="25">
        <v>0</v>
      </c>
      <c r="BO152" s="25">
        <v>931.85</v>
      </c>
      <c r="BP152" s="25">
        <v>0</v>
      </c>
      <c r="BQ152" s="25">
        <v>0</v>
      </c>
      <c r="BR152" s="25">
        <v>0</v>
      </c>
      <c r="BS152" s="25">
        <v>0</v>
      </c>
      <c r="BT152" s="25">
        <v>0</v>
      </c>
      <c r="BU152" s="25">
        <v>0</v>
      </c>
      <c r="BV152" s="25">
        <v>0</v>
      </c>
      <c r="BW152" s="25">
        <v>0</v>
      </c>
      <c r="BX152" s="25">
        <v>0</v>
      </c>
      <c r="BY152" s="25">
        <v>0</v>
      </c>
      <c r="BZ152" s="25">
        <v>0</v>
      </c>
      <c r="CA152" s="25">
        <v>0</v>
      </c>
      <c r="CB152" s="52">
        <f t="shared" si="8"/>
        <v>931.85</v>
      </c>
      <c r="CE152" s="31" t="s">
        <v>34</v>
      </c>
      <c r="CF152" t="s">
        <v>655</v>
      </c>
      <c r="CG152" s="31" t="s">
        <v>656</v>
      </c>
      <c r="CH152" t="s">
        <v>655</v>
      </c>
      <c r="CI152" t="str">
        <f t="shared" si="7"/>
        <v>03</v>
      </c>
      <c r="CJ152" t="s">
        <v>655</v>
      </c>
      <c r="CK152" s="31" t="s">
        <v>1021</v>
      </c>
    </row>
    <row r="153" spans="1:89" ht="63.75" x14ac:dyDescent="0.25">
      <c r="A153" s="6">
        <v>150</v>
      </c>
      <c r="B153" s="27" t="str">
        <f t="shared" si="6"/>
        <v>ТС-001.02.03.367</v>
      </c>
      <c r="C153" s="17" t="s">
        <v>647</v>
      </c>
      <c r="D153" s="18">
        <v>3</v>
      </c>
      <c r="E153" s="18" t="s">
        <v>30</v>
      </c>
      <c r="F153" s="18" t="s">
        <v>635</v>
      </c>
      <c r="G153" s="17" t="s">
        <v>152</v>
      </c>
      <c r="H153" s="17" t="s">
        <v>257</v>
      </c>
      <c r="I153" s="17" t="s">
        <v>34</v>
      </c>
      <c r="J153" s="18" t="s">
        <v>27</v>
      </c>
      <c r="K153" s="18" t="s">
        <v>258</v>
      </c>
      <c r="L153" s="18">
        <v>0</v>
      </c>
      <c r="M153" s="18">
        <v>0</v>
      </c>
      <c r="N153" s="19">
        <v>0</v>
      </c>
      <c r="O153" s="18">
        <v>0</v>
      </c>
      <c r="P153" s="9">
        <v>2048.8719415316177</v>
      </c>
      <c r="Q153" s="20">
        <v>2023</v>
      </c>
      <c r="R153" s="6">
        <v>2023</v>
      </c>
      <c r="S153" s="9">
        <v>1.0490000000000002</v>
      </c>
      <c r="T153" s="9">
        <v>1.0490000000000002</v>
      </c>
      <c r="U153" s="9">
        <v>150.4486666666667</v>
      </c>
      <c r="V153" s="9">
        <v>1397.0233333333335</v>
      </c>
      <c r="W153" s="9">
        <v>601.79466666666679</v>
      </c>
      <c r="X153" s="9">
        <v>2149.2666666666669</v>
      </c>
      <c r="Y153" s="14"/>
      <c r="Z153" s="14"/>
      <c r="AA153" s="1"/>
      <c r="AB153" s="1"/>
      <c r="AC153" s="22"/>
      <c r="AD153" s="22"/>
      <c r="AE153" s="22"/>
      <c r="AF153" s="22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25">
        <v>0</v>
      </c>
      <c r="BN153" s="25">
        <v>0</v>
      </c>
      <c r="BO153" s="25">
        <v>2149.2666666666669</v>
      </c>
      <c r="BP153" s="25">
        <v>0</v>
      </c>
      <c r="BQ153" s="25">
        <v>0</v>
      </c>
      <c r="BR153" s="25">
        <v>0</v>
      </c>
      <c r="BS153" s="25">
        <v>0</v>
      </c>
      <c r="BT153" s="25">
        <v>0</v>
      </c>
      <c r="BU153" s="25">
        <v>0</v>
      </c>
      <c r="BV153" s="25">
        <v>0</v>
      </c>
      <c r="BW153" s="25">
        <v>0</v>
      </c>
      <c r="BX153" s="25">
        <v>0</v>
      </c>
      <c r="BY153" s="25">
        <v>0</v>
      </c>
      <c r="BZ153" s="25">
        <v>0</v>
      </c>
      <c r="CA153" s="25">
        <v>0</v>
      </c>
      <c r="CB153" s="52">
        <f t="shared" si="8"/>
        <v>2149.2666666666669</v>
      </c>
      <c r="CE153" s="31" t="s">
        <v>34</v>
      </c>
      <c r="CF153" t="s">
        <v>655</v>
      </c>
      <c r="CG153" s="31" t="s">
        <v>656</v>
      </c>
      <c r="CH153" t="s">
        <v>655</v>
      </c>
      <c r="CI153" t="str">
        <f t="shared" si="7"/>
        <v>03</v>
      </c>
      <c r="CJ153" t="s">
        <v>655</v>
      </c>
      <c r="CK153" s="31" t="s">
        <v>1022</v>
      </c>
    </row>
    <row r="154" spans="1:89" ht="63.75" x14ac:dyDescent="0.25">
      <c r="A154" s="6">
        <v>151</v>
      </c>
      <c r="B154" s="27" t="str">
        <f t="shared" si="6"/>
        <v>ТС-001.02.03.368</v>
      </c>
      <c r="C154" s="17" t="s">
        <v>648</v>
      </c>
      <c r="D154" s="18">
        <v>3</v>
      </c>
      <c r="E154" s="18" t="s">
        <v>30</v>
      </c>
      <c r="F154" s="18" t="s">
        <v>635</v>
      </c>
      <c r="G154" s="17" t="s">
        <v>152</v>
      </c>
      <c r="H154" s="17" t="s">
        <v>257</v>
      </c>
      <c r="I154" s="17" t="s">
        <v>34</v>
      </c>
      <c r="J154" s="18" t="s">
        <v>27</v>
      </c>
      <c r="K154" s="18" t="s">
        <v>258</v>
      </c>
      <c r="L154" s="18">
        <v>0</v>
      </c>
      <c r="M154" s="18">
        <v>0</v>
      </c>
      <c r="N154" s="19">
        <v>0</v>
      </c>
      <c r="O154" s="18">
        <v>0</v>
      </c>
      <c r="P154" s="9">
        <v>2048.8719415316177</v>
      </c>
      <c r="Q154" s="20">
        <v>2023</v>
      </c>
      <c r="R154" s="6">
        <v>2023</v>
      </c>
      <c r="S154" s="9">
        <v>1.0490000000000002</v>
      </c>
      <c r="T154" s="9">
        <v>1.0490000000000002</v>
      </c>
      <c r="U154" s="9">
        <v>150.4486666666667</v>
      </c>
      <c r="V154" s="9">
        <v>1397.0233333333335</v>
      </c>
      <c r="W154" s="9">
        <v>601.79466666666679</v>
      </c>
      <c r="X154" s="9">
        <v>2149.2666666666669</v>
      </c>
      <c r="Y154" s="14"/>
      <c r="Z154" s="14"/>
      <c r="AA154" s="1"/>
      <c r="AB154" s="1"/>
      <c r="AC154" s="22"/>
      <c r="AD154" s="22"/>
      <c r="AE154" s="22"/>
      <c r="AF154" s="22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25">
        <v>0</v>
      </c>
      <c r="BN154" s="25">
        <v>0</v>
      </c>
      <c r="BO154" s="25">
        <v>2149.2666666666669</v>
      </c>
      <c r="BP154" s="25">
        <v>0</v>
      </c>
      <c r="BQ154" s="25">
        <v>0</v>
      </c>
      <c r="BR154" s="25">
        <v>0</v>
      </c>
      <c r="BS154" s="25">
        <v>0</v>
      </c>
      <c r="BT154" s="25">
        <v>0</v>
      </c>
      <c r="BU154" s="25">
        <v>0</v>
      </c>
      <c r="BV154" s="25">
        <v>0</v>
      </c>
      <c r="BW154" s="25">
        <v>0</v>
      </c>
      <c r="BX154" s="25">
        <v>0</v>
      </c>
      <c r="BY154" s="25">
        <v>0</v>
      </c>
      <c r="BZ154" s="25">
        <v>0</v>
      </c>
      <c r="CA154" s="25">
        <v>0</v>
      </c>
      <c r="CB154" s="52">
        <f t="shared" si="8"/>
        <v>2149.2666666666669</v>
      </c>
      <c r="CE154" s="31" t="s">
        <v>34</v>
      </c>
      <c r="CF154" t="s">
        <v>655</v>
      </c>
      <c r="CG154" s="31" t="s">
        <v>656</v>
      </c>
      <c r="CH154" t="s">
        <v>655</v>
      </c>
      <c r="CI154" t="str">
        <f t="shared" si="7"/>
        <v>03</v>
      </c>
      <c r="CJ154" t="s">
        <v>655</v>
      </c>
      <c r="CK154" s="31" t="s">
        <v>1023</v>
      </c>
    </row>
    <row r="155" spans="1:89" ht="63.75" x14ac:dyDescent="0.25">
      <c r="A155" s="6">
        <v>152</v>
      </c>
      <c r="B155" s="27" t="str">
        <f t="shared" si="6"/>
        <v>ТС-001.02.02.001</v>
      </c>
      <c r="C155" s="17" t="s">
        <v>653</v>
      </c>
      <c r="D155" s="18">
        <v>2</v>
      </c>
      <c r="E155" s="18" t="s">
        <v>298</v>
      </c>
      <c r="F155" s="18" t="s">
        <v>649</v>
      </c>
      <c r="G155" s="17" t="s">
        <v>152</v>
      </c>
      <c r="H155" s="17" t="s">
        <v>257</v>
      </c>
      <c r="I155" s="17" t="s">
        <v>34</v>
      </c>
      <c r="J155" s="18" t="s">
        <v>27</v>
      </c>
      <c r="K155" s="18" t="s">
        <v>258</v>
      </c>
      <c r="L155" s="18">
        <v>0</v>
      </c>
      <c r="M155" s="18">
        <v>0.32500000000000001</v>
      </c>
      <c r="N155" s="19">
        <v>1450</v>
      </c>
      <c r="O155" s="18" t="s">
        <v>37</v>
      </c>
      <c r="P155" s="9">
        <v>178426.20991420397</v>
      </c>
      <c r="Q155" s="20">
        <v>2022</v>
      </c>
      <c r="R155" s="6">
        <v>2023</v>
      </c>
      <c r="S155" s="9">
        <v>1</v>
      </c>
      <c r="T155" s="9">
        <v>1.0490000000000002</v>
      </c>
      <c r="U155" s="9">
        <v>5390.2432500000014</v>
      </c>
      <c r="V155" s="9">
        <v>118156.2531175</v>
      </c>
      <c r="W155" s="9">
        <v>63622.597832499996</v>
      </c>
      <c r="X155" s="9">
        <v>187169.09419999999</v>
      </c>
      <c r="Y155" s="14"/>
      <c r="Z155" s="14"/>
      <c r="AA155" s="1"/>
      <c r="AB155" s="1"/>
      <c r="AC155" s="22">
        <v>1450</v>
      </c>
      <c r="AD155" s="22">
        <v>0</v>
      </c>
      <c r="AE155" s="22">
        <v>0</v>
      </c>
      <c r="AF155" s="22">
        <v>471.25</v>
      </c>
      <c r="AG155" s="1"/>
      <c r="AH155" s="1"/>
      <c r="AI155" s="1"/>
      <c r="AJ155" s="1">
        <v>471.25</v>
      </c>
      <c r="AK155" s="1"/>
      <c r="AL155" s="1"/>
      <c r="AM155" s="1"/>
      <c r="AN155" s="1"/>
      <c r="AO155" s="1"/>
      <c r="AP155" s="1">
        <v>500</v>
      </c>
      <c r="AQ155" s="1">
        <v>500</v>
      </c>
      <c r="AR155" s="1">
        <v>2900</v>
      </c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25">
        <v>0</v>
      </c>
      <c r="BN155" s="25">
        <v>5390.2432500000014</v>
      </c>
      <c r="BO155" s="25">
        <v>181778.85094999999</v>
      </c>
      <c r="BP155" s="25">
        <v>0</v>
      </c>
      <c r="BQ155" s="25">
        <v>0</v>
      </c>
      <c r="BR155" s="25">
        <v>0</v>
      </c>
      <c r="BS155" s="25">
        <v>0</v>
      </c>
      <c r="BT155" s="25">
        <v>0</v>
      </c>
      <c r="BU155" s="25">
        <v>0</v>
      </c>
      <c r="BV155" s="25">
        <v>0</v>
      </c>
      <c r="BW155" s="25">
        <v>0</v>
      </c>
      <c r="BX155" s="25">
        <v>0</v>
      </c>
      <c r="BY155" s="25">
        <v>0</v>
      </c>
      <c r="BZ155" s="25">
        <v>0</v>
      </c>
      <c r="CA155" s="25">
        <v>0</v>
      </c>
      <c r="CB155" s="52">
        <f t="shared" si="8"/>
        <v>187169.09419999999</v>
      </c>
      <c r="CE155" s="31" t="s">
        <v>34</v>
      </c>
      <c r="CF155" t="s">
        <v>655</v>
      </c>
      <c r="CG155" s="31" t="s">
        <v>656</v>
      </c>
      <c r="CH155" t="s">
        <v>655</v>
      </c>
      <c r="CI155" t="str">
        <f t="shared" si="7"/>
        <v>02</v>
      </c>
      <c r="CJ155" t="s">
        <v>655</v>
      </c>
      <c r="CK155" s="31" t="s">
        <v>34</v>
      </c>
    </row>
    <row r="156" spans="1:89" ht="63.75" x14ac:dyDescent="0.25">
      <c r="A156" s="6">
        <v>153</v>
      </c>
      <c r="B156" s="27" t="str">
        <f t="shared" si="6"/>
        <v>ТС-001.02.02.002</v>
      </c>
      <c r="C156" s="41" t="s">
        <v>299</v>
      </c>
      <c r="D156" s="18">
        <v>2</v>
      </c>
      <c r="E156" s="18" t="s">
        <v>298</v>
      </c>
      <c r="F156" s="18" t="s">
        <v>635</v>
      </c>
      <c r="G156" s="17" t="s">
        <v>146</v>
      </c>
      <c r="H156" s="17" t="s">
        <v>257</v>
      </c>
      <c r="I156" s="17" t="s">
        <v>34</v>
      </c>
      <c r="J156" s="18" t="s">
        <v>28</v>
      </c>
      <c r="K156" s="18" t="s">
        <v>258</v>
      </c>
      <c r="L156" s="18">
        <v>0.159</v>
      </c>
      <c r="M156" s="18">
        <v>0.32500000000000001</v>
      </c>
      <c r="N156" s="19">
        <v>974</v>
      </c>
      <c r="O156" s="18" t="s">
        <v>259</v>
      </c>
      <c r="P156" s="9">
        <v>46360.448045757861</v>
      </c>
      <c r="Q156" s="20">
        <v>2023</v>
      </c>
      <c r="R156" s="6">
        <v>2023</v>
      </c>
      <c r="S156" s="9">
        <v>1.0490000000000002</v>
      </c>
      <c r="T156" s="9">
        <v>1.0490000000000002</v>
      </c>
      <c r="U156" s="9">
        <v>3404.2477000000003</v>
      </c>
      <c r="V156" s="9">
        <v>31610.871500000001</v>
      </c>
      <c r="W156" s="9">
        <v>13616.9908</v>
      </c>
      <c r="X156" s="9">
        <v>48632.11</v>
      </c>
      <c r="Y156" s="14"/>
      <c r="Z156" s="14"/>
      <c r="AA156" s="1"/>
      <c r="AB156" s="1"/>
      <c r="AC156" s="22">
        <v>0</v>
      </c>
      <c r="AD156" s="22">
        <v>974</v>
      </c>
      <c r="AE156" s="22">
        <v>0</v>
      </c>
      <c r="AF156" s="22">
        <v>161.684</v>
      </c>
      <c r="AG156" s="1"/>
      <c r="AH156" s="1"/>
      <c r="AI156" s="1"/>
      <c r="AJ156" s="1">
        <v>316.55</v>
      </c>
      <c r="AK156" s="1"/>
      <c r="AL156" s="1"/>
      <c r="AM156" s="1"/>
      <c r="AN156" s="1"/>
      <c r="AO156" s="1"/>
      <c r="AP156" s="1">
        <v>300</v>
      </c>
      <c r="AQ156" s="1">
        <v>300</v>
      </c>
      <c r="AR156" s="1">
        <v>1948</v>
      </c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25">
        <v>0</v>
      </c>
      <c r="BN156" s="25">
        <v>0</v>
      </c>
      <c r="BO156" s="25">
        <v>48632.11</v>
      </c>
      <c r="BP156" s="25">
        <v>0</v>
      </c>
      <c r="BQ156" s="25">
        <v>0</v>
      </c>
      <c r="BR156" s="25">
        <v>0</v>
      </c>
      <c r="BS156" s="25">
        <v>0</v>
      </c>
      <c r="BT156" s="25">
        <v>0</v>
      </c>
      <c r="BU156" s="25">
        <v>0</v>
      </c>
      <c r="BV156" s="25">
        <v>0</v>
      </c>
      <c r="BW156" s="25">
        <v>0</v>
      </c>
      <c r="BX156" s="25">
        <v>0</v>
      </c>
      <c r="BY156" s="25">
        <v>0</v>
      </c>
      <c r="BZ156" s="25">
        <v>0</v>
      </c>
      <c r="CA156" s="25">
        <v>0</v>
      </c>
      <c r="CB156" s="52">
        <f t="shared" si="8"/>
        <v>48632.11</v>
      </c>
      <c r="CE156" s="31" t="s">
        <v>34</v>
      </c>
      <c r="CF156" t="s">
        <v>655</v>
      </c>
      <c r="CG156" s="31" t="s">
        <v>656</v>
      </c>
      <c r="CH156" t="s">
        <v>655</v>
      </c>
      <c r="CI156" t="str">
        <f t="shared" si="7"/>
        <v>02</v>
      </c>
      <c r="CJ156" t="s">
        <v>655</v>
      </c>
      <c r="CK156" s="31" t="s">
        <v>657</v>
      </c>
    </row>
    <row r="157" spans="1:89" ht="63.75" x14ac:dyDescent="0.25">
      <c r="A157" s="6">
        <v>154</v>
      </c>
      <c r="B157" s="27" t="str">
        <f t="shared" si="6"/>
        <v>ТС-001.02.02.003</v>
      </c>
      <c r="C157" s="41" t="s">
        <v>636</v>
      </c>
      <c r="D157" s="18">
        <v>2</v>
      </c>
      <c r="E157" s="18" t="s">
        <v>298</v>
      </c>
      <c r="F157" s="18" t="s">
        <v>649</v>
      </c>
      <c r="G157" s="17" t="s">
        <v>300</v>
      </c>
      <c r="H157" s="17" t="s">
        <v>257</v>
      </c>
      <c r="I157" s="17" t="s">
        <v>34</v>
      </c>
      <c r="J157" s="18" t="s">
        <v>27</v>
      </c>
      <c r="K157" s="18" t="s">
        <v>258</v>
      </c>
      <c r="L157" s="18">
        <v>0</v>
      </c>
      <c r="M157" s="18">
        <v>0.32500000000000001</v>
      </c>
      <c r="N157" s="19">
        <v>105</v>
      </c>
      <c r="O157" s="18" t="s">
        <v>259</v>
      </c>
      <c r="P157" s="9">
        <v>4510.4162783603424</v>
      </c>
      <c r="Q157" s="20">
        <v>2022</v>
      </c>
      <c r="R157" s="6">
        <v>2023</v>
      </c>
      <c r="S157" s="9">
        <v>1</v>
      </c>
      <c r="T157" s="9">
        <v>1.0490000000000002</v>
      </c>
      <c r="U157" s="9">
        <v>143.617152</v>
      </c>
      <c r="V157" s="9">
        <v>2982.0761906000002</v>
      </c>
      <c r="W157" s="9">
        <v>1605.7333334</v>
      </c>
      <c r="X157" s="9">
        <v>4731.426676</v>
      </c>
      <c r="Y157" s="14"/>
      <c r="Z157" s="14"/>
      <c r="AA157" s="1"/>
      <c r="AB157" s="1"/>
      <c r="AC157" s="22">
        <v>105</v>
      </c>
      <c r="AD157" s="22">
        <v>0</v>
      </c>
      <c r="AE157" s="22">
        <v>0</v>
      </c>
      <c r="AF157" s="22">
        <v>34.125</v>
      </c>
      <c r="AG157" s="1"/>
      <c r="AH157" s="1"/>
      <c r="AI157" s="1"/>
      <c r="AJ157" s="1">
        <v>34.125</v>
      </c>
      <c r="AK157" s="1"/>
      <c r="AL157" s="1"/>
      <c r="AM157" s="1"/>
      <c r="AN157" s="1"/>
      <c r="AO157" s="1"/>
      <c r="AP157" s="1">
        <v>500</v>
      </c>
      <c r="AQ157" s="1">
        <v>500</v>
      </c>
      <c r="AR157" s="1">
        <v>210</v>
      </c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25">
        <v>0</v>
      </c>
      <c r="BN157" s="25">
        <f>143.617152+686.31878</f>
        <v>829.93593199999998</v>
      </c>
      <c r="BO157" s="25">
        <f>4587.809524+34429.767805</f>
        <v>39017.577329000007</v>
      </c>
      <c r="BP157" s="25">
        <v>0</v>
      </c>
      <c r="BQ157" s="25">
        <v>0</v>
      </c>
      <c r="BR157" s="25">
        <v>0</v>
      </c>
      <c r="BS157" s="25">
        <v>0</v>
      </c>
      <c r="BT157" s="25">
        <v>0</v>
      </c>
      <c r="BU157" s="25">
        <v>0</v>
      </c>
      <c r="BV157" s="25">
        <v>0</v>
      </c>
      <c r="BW157" s="25">
        <v>0</v>
      </c>
      <c r="BX157" s="25">
        <v>0</v>
      </c>
      <c r="BY157" s="25">
        <v>0</v>
      </c>
      <c r="BZ157" s="25">
        <v>0</v>
      </c>
      <c r="CA157" s="25">
        <v>0</v>
      </c>
      <c r="CB157" s="52">
        <f t="shared" si="8"/>
        <v>39847.513261000007</v>
      </c>
      <c r="CE157" s="31" t="s">
        <v>34</v>
      </c>
      <c r="CF157" t="s">
        <v>655</v>
      </c>
      <c r="CG157" s="31" t="s">
        <v>656</v>
      </c>
      <c r="CH157" t="s">
        <v>655</v>
      </c>
      <c r="CI157" t="str">
        <f t="shared" si="7"/>
        <v>02</v>
      </c>
      <c r="CJ157" t="s">
        <v>655</v>
      </c>
      <c r="CK157" s="31" t="s">
        <v>658</v>
      </c>
    </row>
    <row r="158" spans="1:89" ht="63.75" x14ac:dyDescent="0.25">
      <c r="A158" s="6">
        <v>155</v>
      </c>
      <c r="B158" s="27"/>
      <c r="C158" s="41" t="s">
        <v>1298</v>
      </c>
      <c r="D158" s="18">
        <v>2</v>
      </c>
      <c r="E158" s="18" t="s">
        <v>298</v>
      </c>
      <c r="F158" s="18" t="s">
        <v>31</v>
      </c>
      <c r="G158" s="17" t="s">
        <v>161</v>
      </c>
      <c r="H158" s="17" t="s">
        <v>385</v>
      </c>
      <c r="I158" s="17" t="s">
        <v>34</v>
      </c>
      <c r="J158" s="18" t="s">
        <v>27</v>
      </c>
      <c r="K158" s="18" t="s">
        <v>258</v>
      </c>
      <c r="L158" s="18">
        <v>0</v>
      </c>
      <c r="M158" s="18">
        <v>5.7000000000000002E-2</v>
      </c>
      <c r="N158" s="19">
        <v>420</v>
      </c>
      <c r="O158" s="18" t="s">
        <v>259</v>
      </c>
      <c r="P158" s="9">
        <v>6453.9897135143974</v>
      </c>
      <c r="Q158" s="20">
        <v>2022</v>
      </c>
      <c r="R158" s="6">
        <v>2023</v>
      </c>
      <c r="S158" s="9">
        <v>1</v>
      </c>
      <c r="T158" s="9">
        <v>1.0490000000000002</v>
      </c>
      <c r="U158" s="9">
        <v>451.77927994600788</v>
      </c>
      <c r="V158" s="9">
        <v>4400.6528861597926</v>
      </c>
      <c r="W158" s="9">
        <v>1895.6658586534488</v>
      </c>
      <c r="X158" s="9">
        <v>6748.0980247592488</v>
      </c>
      <c r="Y158" s="14"/>
      <c r="Z158" s="14"/>
      <c r="AA158" s="1"/>
      <c r="AB158" s="1"/>
      <c r="AC158" s="22"/>
      <c r="AD158" s="22"/>
      <c r="AE158" s="22"/>
      <c r="AF158" s="22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25">
        <v>0</v>
      </c>
      <c r="BN158" s="25">
        <v>451.77927994600788</v>
      </c>
      <c r="BO158" s="25">
        <v>6296.3187448132412</v>
      </c>
      <c r="BP158" s="25">
        <v>0</v>
      </c>
      <c r="BQ158" s="25">
        <v>0</v>
      </c>
      <c r="BR158" s="25">
        <v>0</v>
      </c>
      <c r="BS158" s="25">
        <v>0</v>
      </c>
      <c r="BT158" s="25">
        <v>0</v>
      </c>
      <c r="BU158" s="25">
        <v>0</v>
      </c>
      <c r="BV158" s="25">
        <v>0</v>
      </c>
      <c r="BW158" s="25">
        <v>0</v>
      </c>
      <c r="BX158" s="25">
        <v>0</v>
      </c>
      <c r="BY158" s="25">
        <v>0</v>
      </c>
      <c r="BZ158" s="25">
        <v>0</v>
      </c>
      <c r="CA158" s="25">
        <v>0</v>
      </c>
      <c r="CB158" s="52">
        <f t="shared" si="8"/>
        <v>6748.0980247592488</v>
      </c>
      <c r="CE158" s="31" t="s">
        <v>34</v>
      </c>
      <c r="CF158" t="s">
        <v>655</v>
      </c>
      <c r="CG158" s="31" t="s">
        <v>656</v>
      </c>
      <c r="CH158" t="s">
        <v>655</v>
      </c>
      <c r="CI158" t="str">
        <f t="shared" ref="CI158" si="9">CONCATENATE("0",D158)</f>
        <v>02</v>
      </c>
      <c r="CJ158" t="s">
        <v>655</v>
      </c>
      <c r="CK158" s="31" t="s">
        <v>659</v>
      </c>
    </row>
    <row r="159" spans="1:89" ht="63.75" x14ac:dyDescent="0.25">
      <c r="A159" s="6">
        <v>156</v>
      </c>
      <c r="B159" s="27" t="str">
        <f t="shared" si="6"/>
        <v>ТС-001.02.03.369</v>
      </c>
      <c r="C159" s="17" t="s">
        <v>301</v>
      </c>
      <c r="D159" s="18">
        <v>3</v>
      </c>
      <c r="E159" s="18" t="s">
        <v>30</v>
      </c>
      <c r="F159" s="18" t="s">
        <v>635</v>
      </c>
      <c r="G159" s="17" t="s">
        <v>152</v>
      </c>
      <c r="H159" s="17" t="s">
        <v>257</v>
      </c>
      <c r="I159" s="17" t="s">
        <v>34</v>
      </c>
      <c r="J159" s="18" t="s">
        <v>28</v>
      </c>
      <c r="K159" s="18" t="s">
        <v>258</v>
      </c>
      <c r="L159" s="18">
        <v>0.52900000000000003</v>
      </c>
      <c r="M159" s="18">
        <v>0.52900000000000003</v>
      </c>
      <c r="N159" s="19">
        <v>112</v>
      </c>
      <c r="O159" s="18" t="s">
        <v>259</v>
      </c>
      <c r="P159" s="9">
        <v>12461.505121689277</v>
      </c>
      <c r="Q159" s="20">
        <v>2023</v>
      </c>
      <c r="R159" s="6">
        <v>2024</v>
      </c>
      <c r="S159" s="9">
        <v>1.0490000000000002</v>
      </c>
      <c r="T159" s="9">
        <v>1.0983030000000003</v>
      </c>
      <c r="U159" s="9">
        <v>500</v>
      </c>
      <c r="V159" s="9">
        <v>8555.9554987833562</v>
      </c>
      <c r="W159" s="9">
        <v>4607.0529608833449</v>
      </c>
      <c r="X159" s="9">
        <v>13663.0084596667</v>
      </c>
      <c r="Y159" s="14"/>
      <c r="Z159" s="14"/>
      <c r="AA159" s="1"/>
      <c r="AB159" s="1"/>
      <c r="AC159" s="22">
        <v>0</v>
      </c>
      <c r="AD159" s="22">
        <v>112</v>
      </c>
      <c r="AE159" s="22">
        <v>0</v>
      </c>
      <c r="AF159" s="22">
        <v>0</v>
      </c>
      <c r="AG159" s="1"/>
      <c r="AH159" s="1"/>
      <c r="AI159" s="1"/>
      <c r="AJ159" s="1">
        <v>59.248000000000005</v>
      </c>
      <c r="AK159" s="1"/>
      <c r="AL159" s="1"/>
      <c r="AM159" s="1"/>
      <c r="AN159" s="1" t="s">
        <v>257</v>
      </c>
      <c r="AO159" s="1"/>
      <c r="AP159" s="1">
        <v>600</v>
      </c>
      <c r="AQ159" s="1">
        <v>600</v>
      </c>
      <c r="AR159" s="1">
        <v>224</v>
      </c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25">
        <v>0</v>
      </c>
      <c r="BN159" s="25">
        <v>0</v>
      </c>
      <c r="BO159" s="25">
        <v>500</v>
      </c>
      <c r="BP159" s="25">
        <v>13163.0084596667</v>
      </c>
      <c r="BQ159" s="25">
        <v>0</v>
      </c>
      <c r="BR159" s="25">
        <v>0</v>
      </c>
      <c r="BS159" s="25">
        <v>0</v>
      </c>
      <c r="BT159" s="25">
        <v>0</v>
      </c>
      <c r="BU159" s="25">
        <v>0</v>
      </c>
      <c r="BV159" s="25">
        <v>0</v>
      </c>
      <c r="BW159" s="25">
        <v>0</v>
      </c>
      <c r="BX159" s="25">
        <v>0</v>
      </c>
      <c r="BY159" s="25">
        <v>0</v>
      </c>
      <c r="BZ159" s="25">
        <v>0</v>
      </c>
      <c r="CA159" s="25">
        <v>0</v>
      </c>
      <c r="CB159" s="52">
        <f t="shared" si="8"/>
        <v>13663.0084596667</v>
      </c>
      <c r="CE159" s="31" t="s">
        <v>34</v>
      </c>
      <c r="CF159" t="s">
        <v>655</v>
      </c>
      <c r="CG159" s="31" t="s">
        <v>656</v>
      </c>
      <c r="CH159" t="s">
        <v>655</v>
      </c>
      <c r="CI159" t="str">
        <f t="shared" si="7"/>
        <v>03</v>
      </c>
      <c r="CJ159" t="s">
        <v>655</v>
      </c>
      <c r="CK159" s="31" t="s">
        <v>1024</v>
      </c>
    </row>
    <row r="160" spans="1:89" ht="63.75" x14ac:dyDescent="0.25">
      <c r="A160" s="6">
        <v>157</v>
      </c>
      <c r="B160" s="27" t="str">
        <f t="shared" si="6"/>
        <v>ТС-001.02.03.370</v>
      </c>
      <c r="C160" s="17" t="s">
        <v>302</v>
      </c>
      <c r="D160" s="18">
        <v>3</v>
      </c>
      <c r="E160" s="18" t="s">
        <v>30</v>
      </c>
      <c r="F160" s="18" t="s">
        <v>635</v>
      </c>
      <c r="G160" s="17" t="s">
        <v>132</v>
      </c>
      <c r="H160" s="17" t="s">
        <v>257</v>
      </c>
      <c r="I160" s="17" t="s">
        <v>34</v>
      </c>
      <c r="J160" s="18" t="s">
        <v>28</v>
      </c>
      <c r="K160" s="18" t="s">
        <v>258</v>
      </c>
      <c r="L160" s="18">
        <v>0.63</v>
      </c>
      <c r="M160" s="18">
        <v>0.63</v>
      </c>
      <c r="N160" s="19">
        <v>412</v>
      </c>
      <c r="O160" s="18" t="s">
        <v>259</v>
      </c>
      <c r="P160" s="9">
        <v>34911.43106642292</v>
      </c>
      <c r="Q160" s="20">
        <v>2023</v>
      </c>
      <c r="R160" s="6">
        <v>2024</v>
      </c>
      <c r="S160" s="9">
        <v>1.0490000000000002</v>
      </c>
      <c r="T160" s="9">
        <v>1.0983030000000003</v>
      </c>
      <c r="U160" s="9">
        <v>500</v>
      </c>
      <c r="V160" s="9">
        <v>24582.889158454574</v>
      </c>
      <c r="W160" s="9">
        <v>13236.940316090924</v>
      </c>
      <c r="X160" s="9">
        <v>38319.829474545499</v>
      </c>
      <c r="Y160" s="14"/>
      <c r="Z160" s="14"/>
      <c r="AA160" s="1"/>
      <c r="AB160" s="1"/>
      <c r="AC160" s="22">
        <v>0</v>
      </c>
      <c r="AD160" s="22">
        <v>412</v>
      </c>
      <c r="AE160" s="22">
        <v>0</v>
      </c>
      <c r="AF160" s="22">
        <v>0</v>
      </c>
      <c r="AG160" s="1"/>
      <c r="AH160" s="1"/>
      <c r="AI160" s="1"/>
      <c r="AJ160" s="1">
        <v>259.56</v>
      </c>
      <c r="AK160" s="1"/>
      <c r="AL160" s="1"/>
      <c r="AM160" s="1"/>
      <c r="AN160" s="1" t="s">
        <v>257</v>
      </c>
      <c r="AO160" s="1"/>
      <c r="AP160" s="1">
        <v>700</v>
      </c>
      <c r="AQ160" s="1">
        <v>700</v>
      </c>
      <c r="AR160" s="1">
        <v>824</v>
      </c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25">
        <v>0</v>
      </c>
      <c r="BN160" s="25">
        <v>0</v>
      </c>
      <c r="BO160" s="25">
        <v>500</v>
      </c>
      <c r="BP160" s="25">
        <v>37819.829474545499</v>
      </c>
      <c r="BQ160" s="25">
        <v>0</v>
      </c>
      <c r="BR160" s="25">
        <v>0</v>
      </c>
      <c r="BS160" s="25">
        <v>0</v>
      </c>
      <c r="BT160" s="25">
        <v>0</v>
      </c>
      <c r="BU160" s="25">
        <v>0</v>
      </c>
      <c r="BV160" s="25">
        <v>0</v>
      </c>
      <c r="BW160" s="25">
        <v>0</v>
      </c>
      <c r="BX160" s="25">
        <v>0</v>
      </c>
      <c r="BY160" s="25">
        <v>0</v>
      </c>
      <c r="BZ160" s="25">
        <v>0</v>
      </c>
      <c r="CA160" s="25">
        <v>0</v>
      </c>
      <c r="CB160" s="52">
        <f t="shared" si="8"/>
        <v>38319.829474545499</v>
      </c>
      <c r="CE160" s="31" t="s">
        <v>34</v>
      </c>
      <c r="CF160" t="s">
        <v>655</v>
      </c>
      <c r="CG160" s="31" t="s">
        <v>656</v>
      </c>
      <c r="CH160" t="s">
        <v>655</v>
      </c>
      <c r="CI160" t="str">
        <f t="shared" si="7"/>
        <v>03</v>
      </c>
      <c r="CJ160" t="s">
        <v>655</v>
      </c>
      <c r="CK160" s="31" t="s">
        <v>1025</v>
      </c>
    </row>
    <row r="161" spans="1:89" ht="63.75" x14ac:dyDescent="0.25">
      <c r="A161" s="6">
        <v>158</v>
      </c>
      <c r="B161" s="27" t="str">
        <f t="shared" si="6"/>
        <v>ТС-001.02.03.371</v>
      </c>
      <c r="C161" s="17" t="s">
        <v>303</v>
      </c>
      <c r="D161" s="18">
        <v>3</v>
      </c>
      <c r="E161" s="18" t="s">
        <v>30</v>
      </c>
      <c r="F161" s="18" t="s">
        <v>635</v>
      </c>
      <c r="G161" s="17" t="s">
        <v>132</v>
      </c>
      <c r="H161" s="17" t="s">
        <v>257</v>
      </c>
      <c r="I161" s="17" t="s">
        <v>34</v>
      </c>
      <c r="J161" s="18" t="s">
        <v>28</v>
      </c>
      <c r="K161" s="18" t="s">
        <v>258</v>
      </c>
      <c r="L161" s="18">
        <v>0.72</v>
      </c>
      <c r="M161" s="18">
        <v>0.72</v>
      </c>
      <c r="N161" s="19">
        <v>228</v>
      </c>
      <c r="O161" s="18" t="s">
        <v>259</v>
      </c>
      <c r="P161" s="9">
        <v>40219.791466108727</v>
      </c>
      <c r="Q161" s="20">
        <v>2023</v>
      </c>
      <c r="R161" s="6">
        <v>2025</v>
      </c>
      <c r="S161" s="9">
        <v>1.0490000000000002</v>
      </c>
      <c r="T161" s="9">
        <v>1.1455300290000003</v>
      </c>
      <c r="U161" s="9">
        <v>500</v>
      </c>
      <c r="V161" s="9">
        <v>29592.529449954574</v>
      </c>
      <c r="W161" s="9">
        <v>15934.438934590924</v>
      </c>
      <c r="X161" s="9">
        <v>46026.9683845455</v>
      </c>
      <c r="Y161" s="14"/>
      <c r="Z161" s="14"/>
      <c r="AA161" s="1"/>
      <c r="AB161" s="1"/>
      <c r="AC161" s="22">
        <v>0</v>
      </c>
      <c r="AD161" s="22">
        <v>228</v>
      </c>
      <c r="AE161" s="22">
        <v>0</v>
      </c>
      <c r="AF161" s="22">
        <v>0</v>
      </c>
      <c r="AG161" s="1"/>
      <c r="AH161" s="1"/>
      <c r="AI161" s="1"/>
      <c r="AJ161" s="1">
        <v>164.16</v>
      </c>
      <c r="AK161" s="1"/>
      <c r="AL161" s="1"/>
      <c r="AM161" s="1"/>
      <c r="AN161" s="1" t="s">
        <v>257</v>
      </c>
      <c r="AO161" s="1"/>
      <c r="AP161" s="1">
        <v>500</v>
      </c>
      <c r="AQ161" s="1">
        <v>500</v>
      </c>
      <c r="AR161" s="1">
        <v>456</v>
      </c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25">
        <v>0</v>
      </c>
      <c r="BN161" s="25">
        <v>0</v>
      </c>
      <c r="BO161" s="25">
        <v>500</v>
      </c>
      <c r="BP161" s="25">
        <v>0</v>
      </c>
      <c r="BQ161" s="25">
        <v>45526.9683845455</v>
      </c>
      <c r="BR161" s="25">
        <v>0</v>
      </c>
      <c r="BS161" s="25">
        <v>0</v>
      </c>
      <c r="BT161" s="25">
        <v>0</v>
      </c>
      <c r="BU161" s="25">
        <v>0</v>
      </c>
      <c r="BV161" s="25">
        <v>0</v>
      </c>
      <c r="BW161" s="25">
        <v>0</v>
      </c>
      <c r="BX161" s="25">
        <v>0</v>
      </c>
      <c r="BY161" s="25">
        <v>0</v>
      </c>
      <c r="BZ161" s="25">
        <v>0</v>
      </c>
      <c r="CA161" s="25">
        <v>0</v>
      </c>
      <c r="CB161" s="52">
        <f t="shared" si="8"/>
        <v>46026.9683845455</v>
      </c>
      <c r="CE161" s="31" t="s">
        <v>34</v>
      </c>
      <c r="CF161" t="s">
        <v>655</v>
      </c>
      <c r="CG161" s="31" t="s">
        <v>656</v>
      </c>
      <c r="CH161" t="s">
        <v>655</v>
      </c>
      <c r="CI161" t="str">
        <f t="shared" si="7"/>
        <v>03</v>
      </c>
      <c r="CJ161" t="s">
        <v>655</v>
      </c>
      <c r="CK161" s="31" t="s">
        <v>1026</v>
      </c>
    </row>
    <row r="162" spans="1:89" ht="63.75" x14ac:dyDescent="0.25">
      <c r="A162" s="6">
        <v>159</v>
      </c>
      <c r="B162" s="27" t="str">
        <f t="shared" si="6"/>
        <v>ТС-001.02.03.372</v>
      </c>
      <c r="C162" s="17" t="s">
        <v>304</v>
      </c>
      <c r="D162" s="18">
        <v>3</v>
      </c>
      <c r="E162" s="18" t="s">
        <v>30</v>
      </c>
      <c r="F162" s="18" t="s">
        <v>635</v>
      </c>
      <c r="G162" s="17" t="s">
        <v>132</v>
      </c>
      <c r="H162" s="17" t="s">
        <v>257</v>
      </c>
      <c r="I162" s="17" t="s">
        <v>34</v>
      </c>
      <c r="J162" s="18" t="s">
        <v>28</v>
      </c>
      <c r="K162" s="18" t="s">
        <v>258</v>
      </c>
      <c r="L162" s="18">
        <v>0.52900000000000003</v>
      </c>
      <c r="M162" s="18">
        <v>0.52900000000000003</v>
      </c>
      <c r="N162" s="19">
        <v>224</v>
      </c>
      <c r="O162" s="18" t="s">
        <v>259</v>
      </c>
      <c r="P162" s="9">
        <v>20657.188415394645</v>
      </c>
      <c r="Q162" s="20">
        <v>2023</v>
      </c>
      <c r="R162" s="6">
        <v>2025</v>
      </c>
      <c r="S162" s="9">
        <v>1.0490000000000002</v>
      </c>
      <c r="T162" s="9">
        <v>1.1455300290000003</v>
      </c>
      <c r="U162" s="9">
        <v>500</v>
      </c>
      <c r="V162" s="9">
        <v>15026.322443954576</v>
      </c>
      <c r="W162" s="9">
        <v>8091.0967005909242</v>
      </c>
      <c r="X162" s="9">
        <v>23617.4191445455</v>
      </c>
      <c r="Y162" s="14"/>
      <c r="Z162" s="14"/>
      <c r="AA162" s="1"/>
      <c r="AB162" s="1"/>
      <c r="AC162" s="22">
        <v>0</v>
      </c>
      <c r="AD162" s="22">
        <v>224</v>
      </c>
      <c r="AE162" s="22">
        <v>0</v>
      </c>
      <c r="AF162" s="22">
        <v>0</v>
      </c>
      <c r="AG162" s="1"/>
      <c r="AH162" s="1"/>
      <c r="AI162" s="1"/>
      <c r="AJ162" s="1">
        <v>118.49600000000001</v>
      </c>
      <c r="AK162" s="1"/>
      <c r="AL162" s="1"/>
      <c r="AM162" s="1"/>
      <c r="AN162" s="1" t="s">
        <v>257</v>
      </c>
      <c r="AO162" s="1"/>
      <c r="AP162" s="1">
        <v>300</v>
      </c>
      <c r="AQ162" s="1">
        <v>300</v>
      </c>
      <c r="AR162" s="1">
        <v>448</v>
      </c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25">
        <v>0</v>
      </c>
      <c r="BN162" s="25">
        <v>0</v>
      </c>
      <c r="BO162" s="25">
        <v>500</v>
      </c>
      <c r="BP162" s="25">
        <v>0</v>
      </c>
      <c r="BQ162" s="25">
        <v>23117.4191445455</v>
      </c>
      <c r="BR162" s="25">
        <v>0</v>
      </c>
      <c r="BS162" s="25">
        <v>0</v>
      </c>
      <c r="BT162" s="25">
        <v>0</v>
      </c>
      <c r="BU162" s="25">
        <v>0</v>
      </c>
      <c r="BV162" s="25">
        <v>0</v>
      </c>
      <c r="BW162" s="25">
        <v>0</v>
      </c>
      <c r="BX162" s="25">
        <v>0</v>
      </c>
      <c r="BY162" s="25">
        <v>0</v>
      </c>
      <c r="BZ162" s="25">
        <v>0</v>
      </c>
      <c r="CA162" s="25">
        <v>0</v>
      </c>
      <c r="CB162" s="52">
        <f t="shared" si="8"/>
        <v>23617.4191445455</v>
      </c>
      <c r="CE162" s="31" t="s">
        <v>34</v>
      </c>
      <c r="CF162" t="s">
        <v>655</v>
      </c>
      <c r="CG162" s="31" t="s">
        <v>656</v>
      </c>
      <c r="CH162" t="s">
        <v>655</v>
      </c>
      <c r="CI162" t="str">
        <f t="shared" si="7"/>
        <v>03</v>
      </c>
      <c r="CJ162" t="s">
        <v>655</v>
      </c>
      <c r="CK162" s="31" t="s">
        <v>1027</v>
      </c>
    </row>
    <row r="163" spans="1:89" ht="63.75" x14ac:dyDescent="0.25">
      <c r="A163" s="6">
        <v>160</v>
      </c>
      <c r="B163" s="27" t="str">
        <f t="shared" si="6"/>
        <v>ТС-001.02.03.373</v>
      </c>
      <c r="C163" s="17" t="s">
        <v>305</v>
      </c>
      <c r="D163" s="18">
        <v>3</v>
      </c>
      <c r="E163" s="18" t="s">
        <v>30</v>
      </c>
      <c r="F163" s="18" t="s">
        <v>635</v>
      </c>
      <c r="G163" s="17" t="s">
        <v>152</v>
      </c>
      <c r="H163" s="17" t="s">
        <v>257</v>
      </c>
      <c r="I163" s="17" t="s">
        <v>34</v>
      </c>
      <c r="J163" s="18" t="s">
        <v>28</v>
      </c>
      <c r="K163" s="18" t="s">
        <v>258</v>
      </c>
      <c r="L163" s="18">
        <v>0.32500000000000001</v>
      </c>
      <c r="M163" s="18">
        <v>0.32500000000000001</v>
      </c>
      <c r="N163" s="19">
        <v>620</v>
      </c>
      <c r="O163" s="18" t="s">
        <v>259</v>
      </c>
      <c r="P163" s="9">
        <v>34387.561501930293</v>
      </c>
      <c r="Q163" s="20">
        <v>2023</v>
      </c>
      <c r="R163" s="6">
        <v>2025</v>
      </c>
      <c r="S163" s="9">
        <v>1.0490000000000002</v>
      </c>
      <c r="T163" s="9">
        <v>1.1455300290000003</v>
      </c>
      <c r="U163" s="9">
        <v>500</v>
      </c>
      <c r="V163" s="9">
        <v>25249.882985954577</v>
      </c>
      <c r="W163" s="9">
        <v>13596.090838590924</v>
      </c>
      <c r="X163" s="9">
        <v>39345.973824545501</v>
      </c>
      <c r="Y163" s="14"/>
      <c r="Z163" s="14"/>
      <c r="AA163" s="1"/>
      <c r="AB163" s="1"/>
      <c r="AC163" s="22">
        <v>0</v>
      </c>
      <c r="AD163" s="22">
        <v>620</v>
      </c>
      <c r="AE163" s="22">
        <v>0</v>
      </c>
      <c r="AF163" s="22">
        <v>0</v>
      </c>
      <c r="AG163" s="1"/>
      <c r="AH163" s="1"/>
      <c r="AI163" s="1"/>
      <c r="AJ163" s="1">
        <v>201.5</v>
      </c>
      <c r="AK163" s="1"/>
      <c r="AL163" s="1"/>
      <c r="AM163" s="1"/>
      <c r="AN163" s="1" t="s">
        <v>257</v>
      </c>
      <c r="AO163" s="1"/>
      <c r="AP163" s="1">
        <v>600</v>
      </c>
      <c r="AQ163" s="1">
        <v>600</v>
      </c>
      <c r="AR163" s="1">
        <v>1240</v>
      </c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25">
        <v>0</v>
      </c>
      <c r="BN163" s="25">
        <v>0</v>
      </c>
      <c r="BO163" s="25">
        <v>500</v>
      </c>
      <c r="BP163" s="25">
        <v>0</v>
      </c>
      <c r="BQ163" s="25">
        <v>38845.973824545501</v>
      </c>
      <c r="BR163" s="25">
        <v>0</v>
      </c>
      <c r="BS163" s="25">
        <v>0</v>
      </c>
      <c r="BT163" s="25">
        <v>0</v>
      </c>
      <c r="BU163" s="25">
        <v>0</v>
      </c>
      <c r="BV163" s="25">
        <v>0</v>
      </c>
      <c r="BW163" s="25">
        <v>0</v>
      </c>
      <c r="BX163" s="25">
        <v>0</v>
      </c>
      <c r="BY163" s="25">
        <v>0</v>
      </c>
      <c r="BZ163" s="25">
        <v>0</v>
      </c>
      <c r="CA163" s="25">
        <v>0</v>
      </c>
      <c r="CB163" s="52">
        <f t="shared" si="8"/>
        <v>39345.973824545501</v>
      </c>
      <c r="CE163" s="31" t="s">
        <v>34</v>
      </c>
      <c r="CF163" t="s">
        <v>655</v>
      </c>
      <c r="CG163" s="31" t="s">
        <v>656</v>
      </c>
      <c r="CH163" t="s">
        <v>655</v>
      </c>
      <c r="CI163" t="str">
        <f t="shared" si="7"/>
        <v>03</v>
      </c>
      <c r="CJ163" t="s">
        <v>655</v>
      </c>
      <c r="CK163" s="31" t="s">
        <v>1028</v>
      </c>
    </row>
    <row r="164" spans="1:89" ht="63.75" x14ac:dyDescent="0.25">
      <c r="A164" s="6">
        <v>161</v>
      </c>
      <c r="B164" s="27" t="str">
        <f t="shared" si="6"/>
        <v>ТС-001.02.03.374</v>
      </c>
      <c r="C164" s="17" t="s">
        <v>652</v>
      </c>
      <c r="D164" s="18">
        <v>3</v>
      </c>
      <c r="E164" s="18" t="s">
        <v>30</v>
      </c>
      <c r="F164" s="18" t="s">
        <v>649</v>
      </c>
      <c r="G164" s="17" t="s">
        <v>132</v>
      </c>
      <c r="H164" s="17" t="s">
        <v>257</v>
      </c>
      <c r="I164" s="17" t="s">
        <v>34</v>
      </c>
      <c r="J164" s="18" t="s">
        <v>28</v>
      </c>
      <c r="K164" s="18" t="s">
        <v>258</v>
      </c>
      <c r="L164" s="18">
        <v>0.63</v>
      </c>
      <c r="M164" s="18">
        <v>0.63</v>
      </c>
      <c r="N164" s="19">
        <v>526</v>
      </c>
      <c r="O164" s="18" t="s">
        <v>259</v>
      </c>
      <c r="P164" s="9">
        <v>44412.768898951384</v>
      </c>
      <c r="Q164" s="20">
        <v>2022</v>
      </c>
      <c r="R164" s="6">
        <v>2023</v>
      </c>
      <c r="S164" s="9">
        <v>1</v>
      </c>
      <c r="T164" s="9">
        <v>1.0490000000000002</v>
      </c>
      <c r="U164" s="9">
        <v>1172.1676166666666</v>
      </c>
      <c r="V164" s="9">
        <v>29520.937522916673</v>
      </c>
      <c r="W164" s="9">
        <v>15895.889435416668</v>
      </c>
      <c r="X164" s="9">
        <v>46588.994575000004</v>
      </c>
      <c r="Y164" s="14"/>
      <c r="Z164" s="14"/>
      <c r="AA164" s="1"/>
      <c r="AB164" s="1"/>
      <c r="AC164" s="22">
        <v>0</v>
      </c>
      <c r="AD164" s="22">
        <v>526</v>
      </c>
      <c r="AE164" s="22">
        <v>0</v>
      </c>
      <c r="AF164" s="22">
        <v>0</v>
      </c>
      <c r="AG164" s="1"/>
      <c r="AH164" s="1"/>
      <c r="AI164" s="1"/>
      <c r="AJ164" s="1">
        <v>331.38</v>
      </c>
      <c r="AK164" s="1"/>
      <c r="AL164" s="1"/>
      <c r="AM164" s="1"/>
      <c r="AN164" s="1" t="s">
        <v>257</v>
      </c>
      <c r="AO164" s="1"/>
      <c r="AP164" s="1">
        <v>400</v>
      </c>
      <c r="AQ164" s="1">
        <v>400</v>
      </c>
      <c r="AR164" s="1">
        <v>1052</v>
      </c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25">
        <v>0</v>
      </c>
      <c r="BN164" s="25">
        <v>1172.1676166666666</v>
      </c>
      <c r="BO164" s="25">
        <v>45416.826958333339</v>
      </c>
      <c r="BP164" s="25">
        <v>0</v>
      </c>
      <c r="BQ164" s="25">
        <v>0</v>
      </c>
      <c r="BR164" s="25">
        <v>0</v>
      </c>
      <c r="BS164" s="25">
        <v>0</v>
      </c>
      <c r="BT164" s="25">
        <v>0</v>
      </c>
      <c r="BU164" s="25">
        <v>0</v>
      </c>
      <c r="BV164" s="25">
        <v>0</v>
      </c>
      <c r="BW164" s="25">
        <v>0</v>
      </c>
      <c r="BX164" s="25">
        <v>0</v>
      </c>
      <c r="BY164" s="25">
        <v>0</v>
      </c>
      <c r="BZ164" s="25">
        <v>0</v>
      </c>
      <c r="CA164" s="25">
        <v>0</v>
      </c>
      <c r="CB164" s="52">
        <f t="shared" si="8"/>
        <v>46588.994575000004</v>
      </c>
      <c r="CE164" s="31" t="s">
        <v>34</v>
      </c>
      <c r="CF164" t="s">
        <v>655</v>
      </c>
      <c r="CG164" s="31" t="s">
        <v>656</v>
      </c>
      <c r="CH164" t="s">
        <v>655</v>
      </c>
      <c r="CI164" t="str">
        <f t="shared" si="7"/>
        <v>03</v>
      </c>
      <c r="CJ164" t="s">
        <v>655</v>
      </c>
      <c r="CK164" s="31" t="s">
        <v>1029</v>
      </c>
    </row>
    <row r="165" spans="1:89" ht="63.75" x14ac:dyDescent="0.25">
      <c r="A165" s="6">
        <v>162</v>
      </c>
      <c r="B165" s="27" t="str">
        <f t="shared" si="6"/>
        <v>ТС-001.02.03.375</v>
      </c>
      <c r="C165" s="17" t="s">
        <v>306</v>
      </c>
      <c r="D165" s="18">
        <v>3</v>
      </c>
      <c r="E165" s="18" t="s">
        <v>30</v>
      </c>
      <c r="F165" s="18" t="s">
        <v>635</v>
      </c>
      <c r="G165" s="17" t="s">
        <v>152</v>
      </c>
      <c r="H165" s="17" t="s">
        <v>257</v>
      </c>
      <c r="I165" s="17" t="s">
        <v>34</v>
      </c>
      <c r="J165" s="18" t="s">
        <v>28</v>
      </c>
      <c r="K165" s="18" t="s">
        <v>258</v>
      </c>
      <c r="L165" s="18">
        <v>0.63</v>
      </c>
      <c r="M165" s="18">
        <v>0.63</v>
      </c>
      <c r="N165" s="19">
        <v>436</v>
      </c>
      <c r="O165" s="18" t="s">
        <v>259</v>
      </c>
      <c r="P165" s="9">
        <v>35050.011346795851</v>
      </c>
      <c r="Q165" s="20">
        <v>2023</v>
      </c>
      <c r="R165" s="6">
        <v>2025</v>
      </c>
      <c r="S165" s="9">
        <v>1.0490000000000002</v>
      </c>
      <c r="T165" s="9">
        <v>1.1455300290000003</v>
      </c>
      <c r="U165" s="9">
        <v>500</v>
      </c>
      <c r="V165" s="9">
        <v>25743.139509454508</v>
      </c>
      <c r="W165" s="9">
        <v>13861.690505090888</v>
      </c>
      <c r="X165" s="9">
        <v>40104.830014545398</v>
      </c>
      <c r="Y165" s="14"/>
      <c r="Z165" s="14"/>
      <c r="AA165" s="1"/>
      <c r="AB165" s="1"/>
      <c r="AC165" s="22">
        <v>0</v>
      </c>
      <c r="AD165" s="22">
        <v>436</v>
      </c>
      <c r="AE165" s="22">
        <v>0</v>
      </c>
      <c r="AF165" s="22">
        <v>0</v>
      </c>
      <c r="AG165" s="1"/>
      <c r="AH165" s="1"/>
      <c r="AI165" s="1"/>
      <c r="AJ165" s="1">
        <v>274.68</v>
      </c>
      <c r="AK165" s="1"/>
      <c r="AL165" s="1"/>
      <c r="AM165" s="1"/>
      <c r="AN165" s="1" t="s">
        <v>257</v>
      </c>
      <c r="AO165" s="1"/>
      <c r="AP165" s="1">
        <v>600</v>
      </c>
      <c r="AQ165" s="1">
        <v>600</v>
      </c>
      <c r="AR165" s="1">
        <v>872</v>
      </c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25">
        <v>0</v>
      </c>
      <c r="BN165" s="25">
        <v>0</v>
      </c>
      <c r="BO165" s="25">
        <v>500</v>
      </c>
      <c r="BP165" s="25">
        <v>0</v>
      </c>
      <c r="BQ165" s="25">
        <v>39604.830014545398</v>
      </c>
      <c r="BR165" s="25">
        <v>0</v>
      </c>
      <c r="BS165" s="25">
        <v>0</v>
      </c>
      <c r="BT165" s="25">
        <v>0</v>
      </c>
      <c r="BU165" s="25">
        <v>0</v>
      </c>
      <c r="BV165" s="25">
        <v>0</v>
      </c>
      <c r="BW165" s="25">
        <v>0</v>
      </c>
      <c r="BX165" s="25">
        <v>0</v>
      </c>
      <c r="BY165" s="25">
        <v>0</v>
      </c>
      <c r="BZ165" s="25">
        <v>0</v>
      </c>
      <c r="CA165" s="25">
        <v>0</v>
      </c>
      <c r="CB165" s="52">
        <f t="shared" si="8"/>
        <v>40104.830014545398</v>
      </c>
      <c r="CE165" s="31" t="s">
        <v>34</v>
      </c>
      <c r="CF165" t="s">
        <v>655</v>
      </c>
      <c r="CG165" s="31" t="s">
        <v>656</v>
      </c>
      <c r="CH165" t="s">
        <v>655</v>
      </c>
      <c r="CI165" t="str">
        <f t="shared" si="7"/>
        <v>03</v>
      </c>
      <c r="CJ165" t="s">
        <v>655</v>
      </c>
      <c r="CK165" s="31" t="s">
        <v>1030</v>
      </c>
    </row>
    <row r="166" spans="1:89" ht="63.75" x14ac:dyDescent="0.25">
      <c r="A166" s="6">
        <v>163</v>
      </c>
      <c r="B166" s="27" t="str">
        <f t="shared" si="6"/>
        <v>ТС-001.02.03.376</v>
      </c>
      <c r="C166" s="17" t="s">
        <v>307</v>
      </c>
      <c r="D166" s="18">
        <v>3</v>
      </c>
      <c r="E166" s="18" t="s">
        <v>30</v>
      </c>
      <c r="F166" s="18" t="s">
        <v>635</v>
      </c>
      <c r="G166" s="17" t="s">
        <v>132</v>
      </c>
      <c r="H166" s="17" t="s">
        <v>257</v>
      </c>
      <c r="I166" s="17" t="s">
        <v>34</v>
      </c>
      <c r="J166" s="18" t="s">
        <v>28</v>
      </c>
      <c r="K166" s="18" t="s">
        <v>258</v>
      </c>
      <c r="L166" s="18">
        <v>0.42599999999999999</v>
      </c>
      <c r="M166" s="18">
        <v>0.42599999999999999</v>
      </c>
      <c r="N166" s="19">
        <v>310</v>
      </c>
      <c r="O166" s="18" t="s">
        <v>259</v>
      </c>
      <c r="P166" s="9">
        <v>22489.898782518507</v>
      </c>
      <c r="Q166" s="28">
        <v>2024</v>
      </c>
      <c r="R166" s="29">
        <v>2025</v>
      </c>
      <c r="S166" s="9">
        <v>1.0983030000000003</v>
      </c>
      <c r="T166" s="9">
        <v>1.1455300290000003</v>
      </c>
      <c r="U166" s="9">
        <v>500</v>
      </c>
      <c r="V166" s="9">
        <v>16406.880362954573</v>
      </c>
      <c r="W166" s="9">
        <v>8834.4740415909237</v>
      </c>
      <c r="X166" s="9">
        <v>25741.354404545498</v>
      </c>
      <c r="Y166" s="14"/>
      <c r="Z166" s="14"/>
      <c r="AA166" s="1"/>
      <c r="AB166" s="1"/>
      <c r="AC166" s="22"/>
      <c r="AD166" s="22"/>
      <c r="AE166" s="22"/>
      <c r="AF166" s="22"/>
      <c r="AG166" s="1"/>
      <c r="AH166" s="1"/>
      <c r="AI166" s="1"/>
      <c r="AJ166" s="1"/>
      <c r="AK166" s="1"/>
      <c r="AL166" s="1"/>
      <c r="AM166" s="1"/>
      <c r="AN166" s="1" t="s">
        <v>257</v>
      </c>
      <c r="AO166" s="1"/>
      <c r="AP166" s="1">
        <v>400</v>
      </c>
      <c r="AQ166" s="1">
        <v>400</v>
      </c>
      <c r="AR166" s="1">
        <v>620</v>
      </c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25">
        <v>0</v>
      </c>
      <c r="BN166" s="25">
        <v>0</v>
      </c>
      <c r="BO166" s="25">
        <v>0</v>
      </c>
      <c r="BP166" s="25">
        <v>500</v>
      </c>
      <c r="BQ166" s="25">
        <v>25241.354404545498</v>
      </c>
      <c r="BR166" s="25">
        <v>0</v>
      </c>
      <c r="BS166" s="25">
        <v>0</v>
      </c>
      <c r="BT166" s="25">
        <v>0</v>
      </c>
      <c r="BU166" s="25">
        <v>0</v>
      </c>
      <c r="BV166" s="25">
        <v>0</v>
      </c>
      <c r="BW166" s="25">
        <v>0</v>
      </c>
      <c r="BX166" s="25">
        <v>0</v>
      </c>
      <c r="BY166" s="25">
        <v>0</v>
      </c>
      <c r="BZ166" s="25">
        <v>0</v>
      </c>
      <c r="CA166" s="25">
        <v>0</v>
      </c>
      <c r="CB166" s="52">
        <f t="shared" si="8"/>
        <v>25741.354404545498</v>
      </c>
      <c r="CE166" s="31" t="s">
        <v>34</v>
      </c>
      <c r="CF166" t="s">
        <v>655</v>
      </c>
      <c r="CG166" s="31" t="s">
        <v>656</v>
      </c>
      <c r="CH166" t="s">
        <v>655</v>
      </c>
      <c r="CI166" t="str">
        <f t="shared" si="7"/>
        <v>03</v>
      </c>
      <c r="CJ166" t="s">
        <v>655</v>
      </c>
      <c r="CK166" s="31" t="s">
        <v>1031</v>
      </c>
    </row>
    <row r="167" spans="1:89" ht="63.75" x14ac:dyDescent="0.25">
      <c r="A167" s="6">
        <v>164</v>
      </c>
      <c r="B167" s="27" t="str">
        <f t="shared" si="6"/>
        <v>ТС-001.02.03.377</v>
      </c>
      <c r="C167" s="17" t="s">
        <v>308</v>
      </c>
      <c r="D167" s="18">
        <v>3</v>
      </c>
      <c r="E167" s="18" t="s">
        <v>30</v>
      </c>
      <c r="F167" s="18" t="s">
        <v>635</v>
      </c>
      <c r="G167" s="17" t="s">
        <v>132</v>
      </c>
      <c r="H167" s="17" t="s">
        <v>257</v>
      </c>
      <c r="I167" s="17" t="s">
        <v>34</v>
      </c>
      <c r="J167" s="18" t="s">
        <v>28</v>
      </c>
      <c r="K167" s="18" t="s">
        <v>258</v>
      </c>
      <c r="L167" s="18">
        <v>0.108</v>
      </c>
      <c r="M167" s="18">
        <v>0.108</v>
      </c>
      <c r="N167" s="19">
        <v>173</v>
      </c>
      <c r="O167" s="18" t="s">
        <v>259</v>
      </c>
      <c r="P167" s="9">
        <v>8443.3796250506985</v>
      </c>
      <c r="Q167" s="20">
        <v>2024</v>
      </c>
      <c r="R167" s="6">
        <v>2025</v>
      </c>
      <c r="S167" s="9">
        <v>1.0983030000000003</v>
      </c>
      <c r="T167" s="9">
        <v>1.1455300290000003</v>
      </c>
      <c r="U167" s="9">
        <v>500</v>
      </c>
      <c r="V167" s="9">
        <v>5947.91918938252</v>
      </c>
      <c r="W167" s="9">
        <v>3202.7257173598182</v>
      </c>
      <c r="X167" s="9">
        <v>9650.6449067423382</v>
      </c>
      <c r="Y167" s="14"/>
      <c r="Z167" s="1"/>
      <c r="AA167" s="1"/>
      <c r="AB167" s="1"/>
      <c r="AC167" s="22"/>
      <c r="AD167" s="22"/>
      <c r="AE167" s="22"/>
      <c r="AF167" s="22"/>
      <c r="AG167" s="1"/>
      <c r="AH167" s="1"/>
      <c r="AI167" s="1"/>
      <c r="AJ167" s="1"/>
      <c r="AK167" s="1"/>
      <c r="AL167" s="1"/>
      <c r="AM167" s="1"/>
      <c r="AN167" s="1" t="s">
        <v>257</v>
      </c>
      <c r="AO167" s="1"/>
      <c r="AP167" s="1">
        <v>100</v>
      </c>
      <c r="AQ167" s="1">
        <v>100</v>
      </c>
      <c r="AR167" s="1">
        <v>346</v>
      </c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25">
        <v>0</v>
      </c>
      <c r="BN167" s="25">
        <v>0</v>
      </c>
      <c r="BO167" s="25">
        <v>0</v>
      </c>
      <c r="BP167" s="25">
        <v>500</v>
      </c>
      <c r="BQ167" s="25">
        <v>9150.6449067423382</v>
      </c>
      <c r="BR167" s="25">
        <v>0</v>
      </c>
      <c r="BS167" s="25">
        <v>0</v>
      </c>
      <c r="BT167" s="25">
        <v>0</v>
      </c>
      <c r="BU167" s="25">
        <v>0</v>
      </c>
      <c r="BV167" s="25">
        <v>0</v>
      </c>
      <c r="BW167" s="25">
        <v>0</v>
      </c>
      <c r="BX167" s="25">
        <v>0</v>
      </c>
      <c r="BY167" s="25">
        <v>0</v>
      </c>
      <c r="BZ167" s="25">
        <v>0</v>
      </c>
      <c r="CA167" s="25">
        <v>0</v>
      </c>
      <c r="CB167" s="52">
        <f t="shared" si="8"/>
        <v>9650.6449067423382</v>
      </c>
      <c r="CE167" s="31" t="s">
        <v>34</v>
      </c>
      <c r="CF167" t="s">
        <v>655</v>
      </c>
      <c r="CG167" s="31" t="s">
        <v>656</v>
      </c>
      <c r="CH167" t="s">
        <v>655</v>
      </c>
      <c r="CI167" t="str">
        <f t="shared" si="7"/>
        <v>03</v>
      </c>
      <c r="CJ167" t="s">
        <v>655</v>
      </c>
      <c r="CK167" s="31" t="s">
        <v>1032</v>
      </c>
    </row>
    <row r="168" spans="1:89" ht="63.75" x14ac:dyDescent="0.25">
      <c r="A168" s="6">
        <v>165</v>
      </c>
      <c r="B168" s="27" t="str">
        <f t="shared" si="6"/>
        <v>ТС-001.02.03.378</v>
      </c>
      <c r="C168" s="17" t="s">
        <v>309</v>
      </c>
      <c r="D168" s="18">
        <v>3</v>
      </c>
      <c r="E168" s="18" t="s">
        <v>30</v>
      </c>
      <c r="F168" s="18" t="s">
        <v>635</v>
      </c>
      <c r="G168" s="17" t="s">
        <v>152</v>
      </c>
      <c r="H168" s="17" t="s">
        <v>257</v>
      </c>
      <c r="I168" s="17" t="s">
        <v>34</v>
      </c>
      <c r="J168" s="18" t="s">
        <v>28</v>
      </c>
      <c r="K168" s="18" t="s">
        <v>258</v>
      </c>
      <c r="L168" s="18">
        <v>0.52900000000000003</v>
      </c>
      <c r="M168" s="18">
        <v>0.52900000000000003</v>
      </c>
      <c r="N168" s="19">
        <v>200</v>
      </c>
      <c r="O168" s="18" t="s">
        <v>259</v>
      </c>
      <c r="P168" s="9">
        <v>14119.479468089523</v>
      </c>
      <c r="Q168" s="20">
        <v>2024</v>
      </c>
      <c r="R168" s="6">
        <v>2025</v>
      </c>
      <c r="S168" s="9">
        <v>1.0983030000000003</v>
      </c>
      <c r="T168" s="9">
        <v>1.1455300290000003</v>
      </c>
      <c r="U168" s="9">
        <v>500</v>
      </c>
      <c r="V168" s="9">
        <v>10174.312020954576</v>
      </c>
      <c r="W168" s="9">
        <v>5478.4757035909251</v>
      </c>
      <c r="X168" s="9">
        <v>16152.787724545502</v>
      </c>
      <c r="Y168" s="14"/>
      <c r="Z168" s="1"/>
      <c r="AA168" s="1"/>
      <c r="AB168" s="1"/>
      <c r="AC168" s="22"/>
      <c r="AD168" s="22"/>
      <c r="AE168" s="22"/>
      <c r="AF168" s="22"/>
      <c r="AG168" s="1"/>
      <c r="AH168" s="1"/>
      <c r="AI168" s="1"/>
      <c r="AJ168" s="1"/>
      <c r="AK168" s="1"/>
      <c r="AL168" s="1"/>
      <c r="AM168" s="1"/>
      <c r="AN168" s="1" t="s">
        <v>257</v>
      </c>
      <c r="AO168" s="1"/>
      <c r="AP168" s="1">
        <v>500</v>
      </c>
      <c r="AQ168" s="1">
        <v>500</v>
      </c>
      <c r="AR168" s="1">
        <v>400</v>
      </c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25">
        <v>0</v>
      </c>
      <c r="BN168" s="25">
        <v>0</v>
      </c>
      <c r="BO168" s="25">
        <v>0</v>
      </c>
      <c r="BP168" s="25">
        <v>500</v>
      </c>
      <c r="BQ168" s="25">
        <v>15652.787724545502</v>
      </c>
      <c r="BR168" s="25">
        <v>0</v>
      </c>
      <c r="BS168" s="25">
        <v>0</v>
      </c>
      <c r="BT168" s="25">
        <v>0</v>
      </c>
      <c r="BU168" s="25">
        <v>0</v>
      </c>
      <c r="BV168" s="25">
        <v>0</v>
      </c>
      <c r="BW168" s="25">
        <v>0</v>
      </c>
      <c r="BX168" s="25">
        <v>0</v>
      </c>
      <c r="BY168" s="25">
        <v>0</v>
      </c>
      <c r="BZ168" s="25">
        <v>0</v>
      </c>
      <c r="CA168" s="25">
        <v>0</v>
      </c>
      <c r="CB168" s="52">
        <f t="shared" si="8"/>
        <v>16152.787724545502</v>
      </c>
      <c r="CE168" s="31" t="s">
        <v>34</v>
      </c>
      <c r="CF168" t="s">
        <v>655</v>
      </c>
      <c r="CG168" s="31" t="s">
        <v>656</v>
      </c>
      <c r="CH168" t="s">
        <v>655</v>
      </c>
      <c r="CI168" t="str">
        <f t="shared" si="7"/>
        <v>03</v>
      </c>
      <c r="CJ168" t="s">
        <v>655</v>
      </c>
      <c r="CK168" s="31" t="s">
        <v>1033</v>
      </c>
    </row>
    <row r="169" spans="1:89" ht="63.75" x14ac:dyDescent="0.25">
      <c r="A169" s="6">
        <v>166</v>
      </c>
      <c r="B169" s="27" t="str">
        <f t="shared" si="6"/>
        <v>ТС-001.02.03.379</v>
      </c>
      <c r="C169" s="17" t="s">
        <v>310</v>
      </c>
      <c r="D169" s="18">
        <v>3</v>
      </c>
      <c r="E169" s="18" t="s">
        <v>30</v>
      </c>
      <c r="F169" s="18" t="s">
        <v>635</v>
      </c>
      <c r="G169" s="17" t="s">
        <v>152</v>
      </c>
      <c r="H169" s="17" t="s">
        <v>257</v>
      </c>
      <c r="I169" s="17" t="s">
        <v>34</v>
      </c>
      <c r="J169" s="18" t="s">
        <v>28</v>
      </c>
      <c r="K169" s="18" t="s">
        <v>258</v>
      </c>
      <c r="L169" s="18">
        <v>0.63</v>
      </c>
      <c r="M169" s="18">
        <v>0.63</v>
      </c>
      <c r="N169" s="19">
        <v>658</v>
      </c>
      <c r="O169" s="18" t="s">
        <v>259</v>
      </c>
      <c r="P169" s="9">
        <v>35955.541637351074</v>
      </c>
      <c r="Q169" s="20">
        <v>2024</v>
      </c>
      <c r="R169" s="6">
        <v>2025</v>
      </c>
      <c r="S169" s="9">
        <v>1.0983030000000003</v>
      </c>
      <c r="T169" s="9">
        <v>1.1455300290000003</v>
      </c>
      <c r="U169" s="9">
        <v>500</v>
      </c>
      <c r="V169" s="9">
        <v>26433.324225454573</v>
      </c>
      <c r="W169" s="9">
        <v>14233.328429090923</v>
      </c>
      <c r="X169" s="9">
        <v>41166.652654545498</v>
      </c>
      <c r="Y169" s="13"/>
      <c r="Z169" s="13"/>
      <c r="AA169" s="13"/>
      <c r="AB169" s="13"/>
      <c r="AC169" s="23">
        <v>0</v>
      </c>
      <c r="AD169" s="23">
        <v>658</v>
      </c>
      <c r="AE169" s="23"/>
      <c r="AF169" s="22">
        <v>0</v>
      </c>
      <c r="AG169" s="1"/>
      <c r="AH169" s="1"/>
      <c r="AI169" s="1"/>
      <c r="AJ169" s="1">
        <v>414.54</v>
      </c>
      <c r="AK169" s="1"/>
      <c r="AL169" s="1"/>
      <c r="AM169" s="1"/>
      <c r="AN169" s="1" t="s">
        <v>257</v>
      </c>
      <c r="AO169" s="1"/>
      <c r="AP169" s="1">
        <v>600</v>
      </c>
      <c r="AQ169" s="1">
        <v>600</v>
      </c>
      <c r="AR169" s="1">
        <v>1316</v>
      </c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25">
        <v>0</v>
      </c>
      <c r="BN169" s="25">
        <v>0</v>
      </c>
      <c r="BO169" s="25">
        <v>0</v>
      </c>
      <c r="BP169" s="25">
        <v>500</v>
      </c>
      <c r="BQ169" s="25">
        <v>40666.652654545498</v>
      </c>
      <c r="BR169" s="25">
        <v>0</v>
      </c>
      <c r="BS169" s="25">
        <v>0</v>
      </c>
      <c r="BT169" s="25">
        <v>0</v>
      </c>
      <c r="BU169" s="25">
        <v>0</v>
      </c>
      <c r="BV169" s="25">
        <v>0</v>
      </c>
      <c r="BW169" s="25">
        <v>0</v>
      </c>
      <c r="BX169" s="25">
        <v>0</v>
      </c>
      <c r="BY169" s="25">
        <v>0</v>
      </c>
      <c r="BZ169" s="25">
        <v>0</v>
      </c>
      <c r="CA169" s="25">
        <v>0</v>
      </c>
      <c r="CB169" s="52">
        <f t="shared" si="8"/>
        <v>41166.652654545498</v>
      </c>
      <c r="CE169" s="31" t="s">
        <v>34</v>
      </c>
      <c r="CF169" t="s">
        <v>655</v>
      </c>
      <c r="CG169" s="31" t="s">
        <v>656</v>
      </c>
      <c r="CH169" t="s">
        <v>655</v>
      </c>
      <c r="CI169" t="str">
        <f t="shared" si="7"/>
        <v>03</v>
      </c>
      <c r="CJ169" t="s">
        <v>655</v>
      </c>
      <c r="CK169" s="31" t="s">
        <v>1034</v>
      </c>
    </row>
    <row r="170" spans="1:89" ht="63.75" x14ac:dyDescent="0.25">
      <c r="A170" s="6">
        <v>167</v>
      </c>
      <c r="B170" s="27" t="str">
        <f t="shared" si="6"/>
        <v>ТС-001.02.03.380</v>
      </c>
      <c r="C170" s="17" t="s">
        <v>311</v>
      </c>
      <c r="D170" s="18">
        <v>3</v>
      </c>
      <c r="E170" s="18" t="s">
        <v>30</v>
      </c>
      <c r="F170" s="18" t="s">
        <v>635</v>
      </c>
      <c r="G170" s="17" t="s">
        <v>132</v>
      </c>
      <c r="H170" s="17" t="s">
        <v>257</v>
      </c>
      <c r="I170" s="17" t="s">
        <v>34</v>
      </c>
      <c r="J170" s="18" t="s">
        <v>28</v>
      </c>
      <c r="K170" s="18" t="s">
        <v>258</v>
      </c>
      <c r="L170" s="18">
        <v>0.52900000000000003</v>
      </c>
      <c r="M170" s="18">
        <v>0.52900000000000003</v>
      </c>
      <c r="N170" s="19">
        <v>298</v>
      </c>
      <c r="O170" s="18" t="s">
        <v>259</v>
      </c>
      <c r="P170" s="9">
        <v>24005.506202699897</v>
      </c>
      <c r="Q170" s="20">
        <v>2024</v>
      </c>
      <c r="R170" s="6">
        <v>2025</v>
      </c>
      <c r="S170" s="9">
        <v>1.0983030000000003</v>
      </c>
      <c r="T170" s="9">
        <v>1.1455300290000003</v>
      </c>
      <c r="U170" s="9">
        <v>500</v>
      </c>
      <c r="V170" s="9">
        <v>17535.393340750026</v>
      </c>
      <c r="W170" s="9">
        <v>9442.1348757884734</v>
      </c>
      <c r="X170" s="9">
        <v>27477.5282165385</v>
      </c>
      <c r="Y170" s="13"/>
      <c r="Z170" s="13"/>
      <c r="AA170" s="13"/>
      <c r="AB170" s="13"/>
      <c r="AC170" s="23">
        <v>0</v>
      </c>
      <c r="AD170" s="23">
        <v>298</v>
      </c>
      <c r="AE170" s="23"/>
      <c r="AF170" s="22">
        <v>0</v>
      </c>
      <c r="AG170" s="1"/>
      <c r="AH170" s="1"/>
      <c r="AI170" s="1"/>
      <c r="AJ170" s="1">
        <v>157.642</v>
      </c>
      <c r="AK170" s="1"/>
      <c r="AL170" s="1"/>
      <c r="AM170" s="1"/>
      <c r="AN170" s="1" t="s">
        <v>257</v>
      </c>
      <c r="AO170" s="1"/>
      <c r="AP170" s="1">
        <v>500</v>
      </c>
      <c r="AQ170" s="1">
        <v>500</v>
      </c>
      <c r="AR170" s="1">
        <v>596</v>
      </c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25">
        <v>0</v>
      </c>
      <c r="BN170" s="25">
        <v>0</v>
      </c>
      <c r="BO170" s="25">
        <v>0</v>
      </c>
      <c r="BP170" s="25">
        <v>500</v>
      </c>
      <c r="BQ170" s="25">
        <v>26977.5282165385</v>
      </c>
      <c r="BR170" s="25">
        <v>0</v>
      </c>
      <c r="BS170" s="25">
        <v>0</v>
      </c>
      <c r="BT170" s="25">
        <v>0</v>
      </c>
      <c r="BU170" s="25">
        <v>0</v>
      </c>
      <c r="BV170" s="25">
        <v>0</v>
      </c>
      <c r="BW170" s="25">
        <v>0</v>
      </c>
      <c r="BX170" s="25">
        <v>0</v>
      </c>
      <c r="BY170" s="25">
        <v>0</v>
      </c>
      <c r="BZ170" s="25">
        <v>0</v>
      </c>
      <c r="CA170" s="25">
        <v>0</v>
      </c>
      <c r="CB170" s="52">
        <f t="shared" si="8"/>
        <v>27477.5282165385</v>
      </c>
      <c r="CE170" s="31" t="s">
        <v>34</v>
      </c>
      <c r="CF170" t="s">
        <v>655</v>
      </c>
      <c r="CG170" s="31" t="s">
        <v>656</v>
      </c>
      <c r="CH170" t="s">
        <v>655</v>
      </c>
      <c r="CI170" t="str">
        <f t="shared" si="7"/>
        <v>03</v>
      </c>
      <c r="CJ170" t="s">
        <v>655</v>
      </c>
      <c r="CK170" s="31" t="s">
        <v>1035</v>
      </c>
    </row>
    <row r="171" spans="1:89" ht="63.75" x14ac:dyDescent="0.25">
      <c r="A171" s="6">
        <v>168</v>
      </c>
      <c r="B171" s="27" t="str">
        <f t="shared" si="6"/>
        <v>ТС-001.02.03.381</v>
      </c>
      <c r="C171" s="17" t="s">
        <v>312</v>
      </c>
      <c r="D171" s="18">
        <v>3</v>
      </c>
      <c r="E171" s="18" t="s">
        <v>30</v>
      </c>
      <c r="F171" s="18" t="s">
        <v>635</v>
      </c>
      <c r="G171" s="17" t="s">
        <v>132</v>
      </c>
      <c r="H171" s="17" t="s">
        <v>257</v>
      </c>
      <c r="I171" s="17" t="s">
        <v>34</v>
      </c>
      <c r="J171" s="18" t="s">
        <v>28</v>
      </c>
      <c r="K171" s="18" t="s">
        <v>258</v>
      </c>
      <c r="L171" s="18">
        <v>0.32500000000000001</v>
      </c>
      <c r="M171" s="18">
        <v>0.32500000000000001</v>
      </c>
      <c r="N171" s="19">
        <v>340</v>
      </c>
      <c r="O171" s="18" t="s">
        <v>259</v>
      </c>
      <c r="P171" s="9">
        <v>22416.100177622226</v>
      </c>
      <c r="Q171" s="20">
        <v>2024</v>
      </c>
      <c r="R171" s="6">
        <v>2025</v>
      </c>
      <c r="S171" s="9">
        <v>1.0983030000000003</v>
      </c>
      <c r="T171" s="9">
        <v>1.1455300290000003</v>
      </c>
      <c r="U171" s="9">
        <v>500</v>
      </c>
      <c r="V171" s="9">
        <v>16351.930326250027</v>
      </c>
      <c r="W171" s="9">
        <v>8804.8855602884742</v>
      </c>
      <c r="X171" s="9">
        <v>25656.815886538498</v>
      </c>
      <c r="Y171" s="13"/>
      <c r="Z171" s="13"/>
      <c r="AA171" s="13"/>
      <c r="AB171" s="13"/>
      <c r="AC171" s="23"/>
      <c r="AD171" s="23"/>
      <c r="AE171" s="23"/>
      <c r="AF171" s="22"/>
      <c r="AG171" s="1"/>
      <c r="AH171" s="1"/>
      <c r="AI171" s="1"/>
      <c r="AJ171" s="1"/>
      <c r="AK171" s="1"/>
      <c r="AL171" s="1"/>
      <c r="AM171" s="1"/>
      <c r="AN171" s="1" t="s">
        <v>257</v>
      </c>
      <c r="AO171" s="1"/>
      <c r="AP171" s="1">
        <v>300</v>
      </c>
      <c r="AQ171" s="1">
        <v>300</v>
      </c>
      <c r="AR171" s="1">
        <v>680</v>
      </c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25">
        <v>0</v>
      </c>
      <c r="BN171" s="25">
        <v>0</v>
      </c>
      <c r="BO171" s="25">
        <v>0</v>
      </c>
      <c r="BP171" s="25">
        <v>500</v>
      </c>
      <c r="BQ171" s="25">
        <v>25156.815886538501</v>
      </c>
      <c r="BR171" s="25">
        <v>0</v>
      </c>
      <c r="BS171" s="25">
        <v>0</v>
      </c>
      <c r="BT171" s="25">
        <v>0</v>
      </c>
      <c r="BU171" s="25">
        <v>0</v>
      </c>
      <c r="BV171" s="25">
        <v>0</v>
      </c>
      <c r="BW171" s="25">
        <v>0</v>
      </c>
      <c r="BX171" s="25">
        <v>0</v>
      </c>
      <c r="BY171" s="25">
        <v>0</v>
      </c>
      <c r="BZ171" s="25">
        <v>0</v>
      </c>
      <c r="CA171" s="25">
        <v>0</v>
      </c>
      <c r="CB171" s="52">
        <f t="shared" si="8"/>
        <v>25656.815886538501</v>
      </c>
      <c r="CE171" s="31" t="s">
        <v>34</v>
      </c>
      <c r="CF171" t="s">
        <v>655</v>
      </c>
      <c r="CG171" s="31" t="s">
        <v>656</v>
      </c>
      <c r="CH171" t="s">
        <v>655</v>
      </c>
      <c r="CI171" t="str">
        <f t="shared" si="7"/>
        <v>03</v>
      </c>
      <c r="CJ171" t="s">
        <v>655</v>
      </c>
      <c r="CK171" s="31" t="s">
        <v>1036</v>
      </c>
    </row>
    <row r="172" spans="1:89" ht="63.75" x14ac:dyDescent="0.25">
      <c r="A172" s="6">
        <v>169</v>
      </c>
      <c r="B172" s="27" t="str">
        <f t="shared" si="6"/>
        <v>ТС-001.02.03.382</v>
      </c>
      <c r="C172" s="17" t="s">
        <v>313</v>
      </c>
      <c r="D172" s="18">
        <v>3</v>
      </c>
      <c r="E172" s="18" t="s">
        <v>30</v>
      </c>
      <c r="F172" s="18" t="s">
        <v>635</v>
      </c>
      <c r="G172" s="17" t="s">
        <v>152</v>
      </c>
      <c r="H172" s="17" t="s">
        <v>257</v>
      </c>
      <c r="I172" s="17" t="s">
        <v>34</v>
      </c>
      <c r="J172" s="18" t="s">
        <v>28</v>
      </c>
      <c r="K172" s="18" t="s">
        <v>258</v>
      </c>
      <c r="L172" s="18">
        <v>0.63</v>
      </c>
      <c r="M172" s="18">
        <v>0.63</v>
      </c>
      <c r="N172" s="19">
        <v>260</v>
      </c>
      <c r="O172" s="18" t="s">
        <v>259</v>
      </c>
      <c r="P172" s="9">
        <v>21027.384535319321</v>
      </c>
      <c r="Q172" s="20">
        <v>2024</v>
      </c>
      <c r="R172" s="6">
        <v>2025</v>
      </c>
      <c r="S172" s="9">
        <v>1.0983030000000003</v>
      </c>
      <c r="T172" s="9">
        <v>1.1455300290000003</v>
      </c>
      <c r="U172" s="9">
        <v>500</v>
      </c>
      <c r="V172" s="9">
        <v>15317.900270750026</v>
      </c>
      <c r="W172" s="9">
        <v>8248.100145788474</v>
      </c>
      <c r="X172" s="9">
        <v>24066.0004165385</v>
      </c>
      <c r="Y172" s="13"/>
      <c r="Z172" s="13"/>
      <c r="AA172" s="13"/>
      <c r="AB172" s="13"/>
      <c r="AC172" s="23"/>
      <c r="AD172" s="23"/>
      <c r="AE172" s="23"/>
      <c r="AF172" s="22"/>
      <c r="AG172" s="1"/>
      <c r="AH172" s="1"/>
      <c r="AI172" s="1"/>
      <c r="AJ172" s="1"/>
      <c r="AK172" s="1"/>
      <c r="AL172" s="1"/>
      <c r="AM172" s="1"/>
      <c r="AN172" s="1" t="s">
        <v>257</v>
      </c>
      <c r="AO172" s="1"/>
      <c r="AP172" s="1">
        <v>600</v>
      </c>
      <c r="AQ172" s="1">
        <v>600</v>
      </c>
      <c r="AR172" s="1">
        <v>520</v>
      </c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25">
        <v>0</v>
      </c>
      <c r="BN172" s="25">
        <v>0</v>
      </c>
      <c r="BO172" s="25">
        <v>0</v>
      </c>
      <c r="BP172" s="25">
        <v>500</v>
      </c>
      <c r="BQ172" s="25">
        <v>23566.0004165385</v>
      </c>
      <c r="BR172" s="25">
        <v>0</v>
      </c>
      <c r="BS172" s="25">
        <v>0</v>
      </c>
      <c r="BT172" s="25">
        <v>0</v>
      </c>
      <c r="BU172" s="25">
        <v>0</v>
      </c>
      <c r="BV172" s="25">
        <v>0</v>
      </c>
      <c r="BW172" s="25">
        <v>0</v>
      </c>
      <c r="BX172" s="25">
        <v>0</v>
      </c>
      <c r="BY172" s="25">
        <v>0</v>
      </c>
      <c r="BZ172" s="25">
        <v>0</v>
      </c>
      <c r="CA172" s="25">
        <v>0</v>
      </c>
      <c r="CB172" s="52">
        <f t="shared" si="8"/>
        <v>24066.0004165385</v>
      </c>
      <c r="CE172" s="31" t="s">
        <v>34</v>
      </c>
      <c r="CF172" t="s">
        <v>655</v>
      </c>
      <c r="CG172" s="31" t="s">
        <v>656</v>
      </c>
      <c r="CH172" t="s">
        <v>655</v>
      </c>
      <c r="CI172" t="str">
        <f t="shared" si="7"/>
        <v>03</v>
      </c>
      <c r="CJ172" t="s">
        <v>655</v>
      </c>
      <c r="CK172" s="31" t="s">
        <v>1037</v>
      </c>
    </row>
    <row r="173" spans="1:89" ht="63.75" x14ac:dyDescent="0.25">
      <c r="A173" s="6">
        <v>170</v>
      </c>
      <c r="B173" s="27" t="str">
        <f t="shared" si="6"/>
        <v>ТС-001.02.03.383</v>
      </c>
      <c r="C173" s="17" t="s">
        <v>314</v>
      </c>
      <c r="D173" s="18">
        <v>3</v>
      </c>
      <c r="E173" s="18" t="s">
        <v>30</v>
      </c>
      <c r="F173" s="18" t="s">
        <v>635</v>
      </c>
      <c r="G173" s="17" t="s">
        <v>132</v>
      </c>
      <c r="H173" s="17" t="s">
        <v>257</v>
      </c>
      <c r="I173" s="17" t="s">
        <v>34</v>
      </c>
      <c r="J173" s="18" t="s">
        <v>28</v>
      </c>
      <c r="K173" s="18" t="s">
        <v>258</v>
      </c>
      <c r="L173" s="18">
        <v>0.52900000000000003</v>
      </c>
      <c r="M173" s="18">
        <v>0.52900000000000003</v>
      </c>
      <c r="N173" s="19">
        <v>288</v>
      </c>
      <c r="O173" s="18" t="s">
        <v>259</v>
      </c>
      <c r="P173" s="9">
        <v>25474.931156552415</v>
      </c>
      <c r="Q173" s="20">
        <v>2024</v>
      </c>
      <c r="R173" s="6">
        <v>2025</v>
      </c>
      <c r="S173" s="9">
        <v>1.0983030000000003</v>
      </c>
      <c r="T173" s="9">
        <v>1.1455300290000003</v>
      </c>
      <c r="U173" s="9">
        <v>500</v>
      </c>
      <c r="V173" s="9">
        <v>18629.519107250027</v>
      </c>
      <c r="W173" s="9">
        <v>10031.279519288475</v>
      </c>
      <c r="X173" s="9">
        <v>29160.798626538504</v>
      </c>
      <c r="Y173" s="13"/>
      <c r="Z173" s="13"/>
      <c r="AA173" s="13"/>
      <c r="AB173" s="13"/>
      <c r="AC173" s="23">
        <v>0</v>
      </c>
      <c r="AD173" s="23">
        <v>288</v>
      </c>
      <c r="AE173" s="23">
        <v>0</v>
      </c>
      <c r="AF173" s="22">
        <v>0</v>
      </c>
      <c r="AG173" s="1"/>
      <c r="AH173" s="1"/>
      <c r="AI173" s="1"/>
      <c r="AJ173" s="1">
        <v>152.352</v>
      </c>
      <c r="AK173" s="1"/>
      <c r="AL173" s="1"/>
      <c r="AM173" s="1"/>
      <c r="AN173" s="1" t="s">
        <v>257</v>
      </c>
      <c r="AO173" s="1"/>
      <c r="AP173" s="1">
        <v>500</v>
      </c>
      <c r="AQ173" s="1">
        <v>500</v>
      </c>
      <c r="AR173" s="1">
        <v>576</v>
      </c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25">
        <v>0</v>
      </c>
      <c r="BN173" s="25">
        <v>0</v>
      </c>
      <c r="BO173" s="25">
        <v>0</v>
      </c>
      <c r="BP173" s="25">
        <v>500</v>
      </c>
      <c r="BQ173" s="25">
        <v>28660.798626538504</v>
      </c>
      <c r="BR173" s="25">
        <v>0</v>
      </c>
      <c r="BS173" s="25">
        <v>0</v>
      </c>
      <c r="BT173" s="25">
        <v>0</v>
      </c>
      <c r="BU173" s="25">
        <v>0</v>
      </c>
      <c r="BV173" s="25">
        <v>0</v>
      </c>
      <c r="BW173" s="25">
        <v>0</v>
      </c>
      <c r="BX173" s="25">
        <v>0</v>
      </c>
      <c r="BY173" s="25">
        <v>0</v>
      </c>
      <c r="BZ173" s="25">
        <v>0</v>
      </c>
      <c r="CA173" s="25">
        <v>0</v>
      </c>
      <c r="CB173" s="52">
        <f t="shared" si="8"/>
        <v>29160.798626538504</v>
      </c>
      <c r="CE173" s="31" t="s">
        <v>34</v>
      </c>
      <c r="CF173" t="s">
        <v>655</v>
      </c>
      <c r="CG173" s="31" t="s">
        <v>656</v>
      </c>
      <c r="CH173" t="s">
        <v>655</v>
      </c>
      <c r="CI173" t="str">
        <f t="shared" si="7"/>
        <v>03</v>
      </c>
      <c r="CJ173" t="s">
        <v>655</v>
      </c>
      <c r="CK173" s="31" t="s">
        <v>1038</v>
      </c>
    </row>
    <row r="174" spans="1:89" ht="63.75" x14ac:dyDescent="0.25">
      <c r="A174" s="6">
        <v>171</v>
      </c>
      <c r="B174" s="27" t="str">
        <f t="shared" si="6"/>
        <v>ТС-001.02.03.384</v>
      </c>
      <c r="C174" s="17" t="s">
        <v>315</v>
      </c>
      <c r="D174" s="18">
        <v>3</v>
      </c>
      <c r="E174" s="18" t="s">
        <v>30</v>
      </c>
      <c r="F174" s="18" t="s">
        <v>635</v>
      </c>
      <c r="G174" s="17" t="s">
        <v>152</v>
      </c>
      <c r="H174" s="17" t="s">
        <v>257</v>
      </c>
      <c r="I174" s="17" t="s">
        <v>34</v>
      </c>
      <c r="J174" s="18" t="s">
        <v>28</v>
      </c>
      <c r="K174" s="18" t="s">
        <v>258</v>
      </c>
      <c r="L174" s="18">
        <v>0.52900000000000003</v>
      </c>
      <c r="M174" s="18">
        <v>0.72</v>
      </c>
      <c r="N174" s="19">
        <v>120</v>
      </c>
      <c r="O174" s="18" t="s">
        <v>259</v>
      </c>
      <c r="P174" s="9">
        <v>21241.715258900902</v>
      </c>
      <c r="Q174" s="20">
        <v>2024</v>
      </c>
      <c r="R174" s="6">
        <v>2025</v>
      </c>
      <c r="S174" s="9">
        <v>1.0983030000000003</v>
      </c>
      <c r="T174" s="9">
        <v>1.1455300290000003</v>
      </c>
      <c r="U174" s="9">
        <v>500</v>
      </c>
      <c r="V174" s="9">
        <v>15477.489752750025</v>
      </c>
      <c r="W174" s="9">
        <v>8334.0329437884757</v>
      </c>
      <c r="X174" s="9">
        <v>24311.522696538501</v>
      </c>
      <c r="Y174" s="13"/>
      <c r="Z174" s="13"/>
      <c r="AA174" s="13"/>
      <c r="AB174" s="13"/>
      <c r="AC174" s="23">
        <v>0</v>
      </c>
      <c r="AD174" s="23">
        <v>120</v>
      </c>
      <c r="AE174" s="23">
        <v>120</v>
      </c>
      <c r="AF174" s="22">
        <v>22.919999999999987</v>
      </c>
      <c r="AG174" s="1"/>
      <c r="AH174" s="1"/>
      <c r="AI174" s="1"/>
      <c r="AJ174" s="1">
        <v>86.399999999999991</v>
      </c>
      <c r="AK174" s="1"/>
      <c r="AL174" s="1"/>
      <c r="AM174" s="1"/>
      <c r="AN174" s="1" t="s">
        <v>257</v>
      </c>
      <c r="AO174" s="1"/>
      <c r="AP174" s="1">
        <v>500</v>
      </c>
      <c r="AQ174" s="1">
        <v>700</v>
      </c>
      <c r="AR174" s="1">
        <v>240</v>
      </c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25">
        <v>0</v>
      </c>
      <c r="BN174" s="25">
        <v>0</v>
      </c>
      <c r="BO174" s="25">
        <v>0</v>
      </c>
      <c r="BP174" s="25">
        <v>500</v>
      </c>
      <c r="BQ174" s="25">
        <v>23811.522696538501</v>
      </c>
      <c r="BR174" s="25">
        <v>0</v>
      </c>
      <c r="BS174" s="25">
        <v>0</v>
      </c>
      <c r="BT174" s="25">
        <v>0</v>
      </c>
      <c r="BU174" s="25">
        <v>0</v>
      </c>
      <c r="BV174" s="25">
        <v>0</v>
      </c>
      <c r="BW174" s="25">
        <v>0</v>
      </c>
      <c r="BX174" s="25">
        <v>0</v>
      </c>
      <c r="BY174" s="25">
        <v>0</v>
      </c>
      <c r="BZ174" s="25">
        <v>0</v>
      </c>
      <c r="CA174" s="25">
        <v>0</v>
      </c>
      <c r="CB174" s="52">
        <f t="shared" si="8"/>
        <v>24311.522696538501</v>
      </c>
      <c r="CE174" s="31" t="s">
        <v>34</v>
      </c>
      <c r="CF174" t="s">
        <v>655</v>
      </c>
      <c r="CG174" s="31" t="s">
        <v>656</v>
      </c>
      <c r="CH174" t="s">
        <v>655</v>
      </c>
      <c r="CI174" t="str">
        <f t="shared" si="7"/>
        <v>03</v>
      </c>
      <c r="CJ174" t="s">
        <v>655</v>
      </c>
      <c r="CK174" s="31" t="s">
        <v>1039</v>
      </c>
    </row>
    <row r="175" spans="1:89" ht="63.75" x14ac:dyDescent="0.25">
      <c r="A175" s="6">
        <v>172</v>
      </c>
      <c r="B175" s="27" t="str">
        <f t="shared" si="6"/>
        <v>ТС-001.02.03.385</v>
      </c>
      <c r="C175" s="17" t="s">
        <v>316</v>
      </c>
      <c r="D175" s="18">
        <v>3</v>
      </c>
      <c r="E175" s="18" t="s">
        <v>30</v>
      </c>
      <c r="F175" s="18" t="s">
        <v>635</v>
      </c>
      <c r="G175" s="17" t="s">
        <v>132</v>
      </c>
      <c r="H175" s="17" t="s">
        <v>257</v>
      </c>
      <c r="I175" s="17" t="s">
        <v>34</v>
      </c>
      <c r="J175" s="18" t="s">
        <v>28</v>
      </c>
      <c r="K175" s="18" t="s">
        <v>258</v>
      </c>
      <c r="L175" s="18">
        <v>0.42599999999999999</v>
      </c>
      <c r="M175" s="18">
        <v>0.42599999999999999</v>
      </c>
      <c r="N175" s="19">
        <v>242</v>
      </c>
      <c r="O175" s="18" t="s">
        <v>259</v>
      </c>
      <c r="P175" s="9">
        <v>15153.458590965409</v>
      </c>
      <c r="Q175" s="20">
        <v>2024</v>
      </c>
      <c r="R175" s="6">
        <v>2026</v>
      </c>
      <c r="S175" s="9">
        <v>1.0983030000000003</v>
      </c>
      <c r="T175" s="9">
        <v>1.1936422902180004</v>
      </c>
      <c r="U175" s="9">
        <v>500</v>
      </c>
      <c r="V175" s="9">
        <v>11403.863911208331</v>
      </c>
      <c r="W175" s="9">
        <v>6140.5421060352546</v>
      </c>
      <c r="X175" s="9">
        <v>18044.406017243586</v>
      </c>
      <c r="Y175" s="13"/>
      <c r="Z175" s="13"/>
      <c r="AA175" s="13"/>
      <c r="AB175" s="13"/>
      <c r="AC175" s="23">
        <v>0</v>
      </c>
      <c r="AD175" s="23">
        <v>242</v>
      </c>
      <c r="AE175" s="23">
        <v>0</v>
      </c>
      <c r="AF175" s="22">
        <v>0</v>
      </c>
      <c r="AG175" s="1"/>
      <c r="AH175" s="1"/>
      <c r="AI175" s="1"/>
      <c r="AJ175" s="1">
        <v>103.092</v>
      </c>
      <c r="AK175" s="1"/>
      <c r="AL175" s="1"/>
      <c r="AM175" s="1"/>
      <c r="AN175" s="1" t="s">
        <v>257</v>
      </c>
      <c r="AO175" s="1"/>
      <c r="AP175" s="1">
        <v>400</v>
      </c>
      <c r="AQ175" s="1">
        <v>400</v>
      </c>
      <c r="AR175" s="1">
        <v>484</v>
      </c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25">
        <v>0</v>
      </c>
      <c r="BN175" s="25">
        <v>0</v>
      </c>
      <c r="BO175" s="25">
        <v>0</v>
      </c>
      <c r="BP175" s="25">
        <v>500</v>
      </c>
      <c r="BQ175" s="25">
        <v>0</v>
      </c>
      <c r="BR175" s="25">
        <v>17544.406017243586</v>
      </c>
      <c r="BS175" s="25">
        <v>0</v>
      </c>
      <c r="BT175" s="25">
        <v>0</v>
      </c>
      <c r="BU175" s="25">
        <v>0</v>
      </c>
      <c r="BV175" s="25">
        <v>0</v>
      </c>
      <c r="BW175" s="25">
        <v>0</v>
      </c>
      <c r="BX175" s="25">
        <v>0</v>
      </c>
      <c r="BY175" s="25">
        <v>0</v>
      </c>
      <c r="BZ175" s="25">
        <v>0</v>
      </c>
      <c r="CA175" s="25">
        <v>0</v>
      </c>
      <c r="CB175" s="52">
        <f t="shared" si="8"/>
        <v>18044.406017243586</v>
      </c>
      <c r="CE175" s="31" t="s">
        <v>34</v>
      </c>
      <c r="CF175" t="s">
        <v>655</v>
      </c>
      <c r="CG175" s="31" t="s">
        <v>656</v>
      </c>
      <c r="CH175" t="s">
        <v>655</v>
      </c>
      <c r="CI175" t="str">
        <f t="shared" si="7"/>
        <v>03</v>
      </c>
      <c r="CJ175" t="s">
        <v>655</v>
      </c>
      <c r="CK175" s="31" t="s">
        <v>1040</v>
      </c>
    </row>
    <row r="176" spans="1:89" ht="63.75" x14ac:dyDescent="0.25">
      <c r="A176" s="6">
        <v>173</v>
      </c>
      <c r="B176" s="27" t="str">
        <f t="shared" si="6"/>
        <v>ТС-001.02.03.386</v>
      </c>
      <c r="C176" s="17" t="s">
        <v>317</v>
      </c>
      <c r="D176" s="18">
        <v>3</v>
      </c>
      <c r="E176" s="18" t="s">
        <v>30</v>
      </c>
      <c r="F176" s="18" t="s">
        <v>635</v>
      </c>
      <c r="G176" s="17" t="s">
        <v>132</v>
      </c>
      <c r="H176" s="17" t="s">
        <v>257</v>
      </c>
      <c r="I176" s="17" t="s">
        <v>34</v>
      </c>
      <c r="J176" s="18" t="s">
        <v>28</v>
      </c>
      <c r="K176" s="18" t="s">
        <v>258</v>
      </c>
      <c r="L176" s="18">
        <v>0.159</v>
      </c>
      <c r="M176" s="18">
        <v>0.159</v>
      </c>
      <c r="N176" s="19">
        <v>230</v>
      </c>
      <c r="O176" s="18" t="s">
        <v>259</v>
      </c>
      <c r="P176" s="9">
        <v>8989.0609705378538</v>
      </c>
      <c r="Q176" s="20">
        <v>2024</v>
      </c>
      <c r="R176" s="6">
        <v>2026</v>
      </c>
      <c r="S176" s="9">
        <v>1.0983030000000003</v>
      </c>
      <c r="T176" s="9">
        <v>1.1936422902180004</v>
      </c>
      <c r="U176" s="9">
        <v>500</v>
      </c>
      <c r="V176" s="9">
        <v>6621.1082104583293</v>
      </c>
      <c r="W176" s="9">
        <v>3565.2121133237156</v>
      </c>
      <c r="X176" s="9">
        <v>10686.320323782045</v>
      </c>
      <c r="Y176" s="13"/>
      <c r="Z176" s="13"/>
      <c r="AA176" s="13"/>
      <c r="AB176" s="13"/>
      <c r="AC176" s="23">
        <v>0</v>
      </c>
      <c r="AD176" s="23">
        <v>230</v>
      </c>
      <c r="AE176" s="23"/>
      <c r="AF176" s="22">
        <v>0</v>
      </c>
      <c r="AG176" s="1"/>
      <c r="AH176" s="1"/>
      <c r="AI176" s="1"/>
      <c r="AJ176" s="1">
        <v>36.57</v>
      </c>
      <c r="AK176" s="1"/>
      <c r="AL176" s="1"/>
      <c r="AM176" s="1"/>
      <c r="AN176" s="1" t="s">
        <v>257</v>
      </c>
      <c r="AO176" s="1"/>
      <c r="AP176" s="1">
        <v>150</v>
      </c>
      <c r="AQ176" s="1">
        <v>150</v>
      </c>
      <c r="AR176" s="1">
        <v>460</v>
      </c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25">
        <v>0</v>
      </c>
      <c r="BN176" s="25">
        <v>0</v>
      </c>
      <c r="BO176" s="25">
        <v>0</v>
      </c>
      <c r="BP176" s="25">
        <v>500</v>
      </c>
      <c r="BQ176" s="25">
        <v>0</v>
      </c>
      <c r="BR176" s="25">
        <v>10186.320323782045</v>
      </c>
      <c r="BS176" s="25">
        <v>0</v>
      </c>
      <c r="BT176" s="25">
        <v>0</v>
      </c>
      <c r="BU176" s="25">
        <v>0</v>
      </c>
      <c r="BV176" s="25">
        <v>0</v>
      </c>
      <c r="BW176" s="25">
        <v>0</v>
      </c>
      <c r="BX176" s="25">
        <v>0</v>
      </c>
      <c r="BY176" s="25">
        <v>0</v>
      </c>
      <c r="BZ176" s="25">
        <v>0</v>
      </c>
      <c r="CA176" s="25">
        <v>0</v>
      </c>
      <c r="CB176" s="52">
        <f t="shared" si="8"/>
        <v>10686.320323782045</v>
      </c>
      <c r="CE176" s="31" t="s">
        <v>34</v>
      </c>
      <c r="CF176" t="s">
        <v>655</v>
      </c>
      <c r="CG176" s="31" t="s">
        <v>656</v>
      </c>
      <c r="CH176" t="s">
        <v>655</v>
      </c>
      <c r="CI176" t="str">
        <f t="shared" si="7"/>
        <v>03</v>
      </c>
      <c r="CJ176" t="s">
        <v>655</v>
      </c>
      <c r="CK176" s="31" t="s">
        <v>1041</v>
      </c>
    </row>
    <row r="177" spans="1:89" ht="63.75" x14ac:dyDescent="0.25">
      <c r="A177" s="6">
        <v>174</v>
      </c>
      <c r="B177" s="27" t="str">
        <f t="shared" si="6"/>
        <v>ТС-001.02.03.387</v>
      </c>
      <c r="C177" s="17" t="s">
        <v>318</v>
      </c>
      <c r="D177" s="18">
        <v>3</v>
      </c>
      <c r="E177" s="18" t="s">
        <v>30</v>
      </c>
      <c r="F177" s="18" t="s">
        <v>635</v>
      </c>
      <c r="G177" s="17" t="s">
        <v>132</v>
      </c>
      <c r="H177" s="17" t="s">
        <v>257</v>
      </c>
      <c r="I177" s="17" t="s">
        <v>34</v>
      </c>
      <c r="J177" s="18" t="s">
        <v>28</v>
      </c>
      <c r="K177" s="18" t="s">
        <v>258</v>
      </c>
      <c r="L177" s="18">
        <v>0.63</v>
      </c>
      <c r="M177" s="18">
        <v>0.63</v>
      </c>
      <c r="N177" s="19">
        <v>198</v>
      </c>
      <c r="O177" s="18" t="s">
        <v>259</v>
      </c>
      <c r="P177" s="9">
        <v>16226.16009500323</v>
      </c>
      <c r="Q177" s="20">
        <v>2024</v>
      </c>
      <c r="R177" s="6">
        <v>2026</v>
      </c>
      <c r="S177" s="9">
        <v>1.0983030000000003</v>
      </c>
      <c r="T177" s="9">
        <v>1.1936422902180004</v>
      </c>
      <c r="U177" s="9">
        <v>500</v>
      </c>
      <c r="V177" s="9">
        <v>12236.138133208329</v>
      </c>
      <c r="W177" s="9">
        <v>6588.6897640352536</v>
      </c>
      <c r="X177" s="9">
        <v>19324.827897243584</v>
      </c>
      <c r="Y177" s="13"/>
      <c r="Z177" s="13"/>
      <c r="AA177" s="13"/>
      <c r="AB177" s="13"/>
      <c r="AC177" s="23">
        <v>0</v>
      </c>
      <c r="AD177" s="23">
        <v>198</v>
      </c>
      <c r="AE177" s="23"/>
      <c r="AF177" s="22">
        <v>0</v>
      </c>
      <c r="AG177" s="1"/>
      <c r="AH177" s="1"/>
      <c r="AI177" s="1"/>
      <c r="AJ177" s="1">
        <v>124.74</v>
      </c>
      <c r="AK177" s="1"/>
      <c r="AL177" s="1"/>
      <c r="AM177" s="1"/>
      <c r="AN177" s="1" t="s">
        <v>257</v>
      </c>
      <c r="AO177" s="1"/>
      <c r="AP177" s="1">
        <v>600</v>
      </c>
      <c r="AQ177" s="1">
        <v>600</v>
      </c>
      <c r="AR177" s="1">
        <v>396</v>
      </c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25">
        <v>0</v>
      </c>
      <c r="BN177" s="25">
        <v>0</v>
      </c>
      <c r="BO177" s="25">
        <v>0</v>
      </c>
      <c r="BP177" s="25">
        <v>500</v>
      </c>
      <c r="BQ177" s="25">
        <v>0</v>
      </c>
      <c r="BR177" s="25">
        <v>18824.827897243584</v>
      </c>
      <c r="BS177" s="25">
        <v>0</v>
      </c>
      <c r="BT177" s="25">
        <v>0</v>
      </c>
      <c r="BU177" s="25">
        <v>0</v>
      </c>
      <c r="BV177" s="25">
        <v>0</v>
      </c>
      <c r="BW177" s="25">
        <v>0</v>
      </c>
      <c r="BX177" s="25">
        <v>0</v>
      </c>
      <c r="BY177" s="25">
        <v>0</v>
      </c>
      <c r="BZ177" s="25">
        <v>0</v>
      </c>
      <c r="CA177" s="25">
        <v>0</v>
      </c>
      <c r="CB177" s="52">
        <f t="shared" si="8"/>
        <v>19324.827897243584</v>
      </c>
      <c r="CE177" s="31" t="s">
        <v>34</v>
      </c>
      <c r="CF177" t="s">
        <v>655</v>
      </c>
      <c r="CG177" s="31" t="s">
        <v>656</v>
      </c>
      <c r="CH177" t="s">
        <v>655</v>
      </c>
      <c r="CI177" t="str">
        <f t="shared" si="7"/>
        <v>03</v>
      </c>
      <c r="CJ177" t="s">
        <v>655</v>
      </c>
      <c r="CK177" s="31" t="s">
        <v>1042</v>
      </c>
    </row>
    <row r="178" spans="1:89" ht="63.75" x14ac:dyDescent="0.25">
      <c r="A178" s="6">
        <v>175</v>
      </c>
      <c r="B178" s="27" t="str">
        <f t="shared" si="6"/>
        <v>ТС-001.02.03.388</v>
      </c>
      <c r="C178" s="17" t="s">
        <v>319</v>
      </c>
      <c r="D178" s="18">
        <v>3</v>
      </c>
      <c r="E178" s="18" t="s">
        <v>30</v>
      </c>
      <c r="F178" s="18" t="s">
        <v>635</v>
      </c>
      <c r="G178" s="17" t="s">
        <v>152</v>
      </c>
      <c r="H178" s="17" t="s">
        <v>257</v>
      </c>
      <c r="I178" s="17" t="s">
        <v>34</v>
      </c>
      <c r="J178" s="18" t="s">
        <v>28</v>
      </c>
      <c r="K178" s="18" t="s">
        <v>258</v>
      </c>
      <c r="L178" s="18">
        <v>0.92</v>
      </c>
      <c r="M178" s="18">
        <v>1.02</v>
      </c>
      <c r="N178" s="19">
        <v>320</v>
      </c>
      <c r="O178" s="18" t="s">
        <v>259</v>
      </c>
      <c r="P178" s="9">
        <v>24794.3078477698</v>
      </c>
      <c r="Q178" s="20">
        <v>2024</v>
      </c>
      <c r="R178" s="6">
        <v>2026</v>
      </c>
      <c r="S178" s="9">
        <v>1.0983030000000003</v>
      </c>
      <c r="T178" s="9">
        <v>1.1936422902180004</v>
      </c>
      <c r="U178" s="9">
        <v>500</v>
      </c>
      <c r="V178" s="9">
        <v>18883.885412458356</v>
      </c>
      <c r="W178" s="9">
        <v>10168.245991323729</v>
      </c>
      <c r="X178" s="9">
        <v>29552.131403782085</v>
      </c>
      <c r="Y178" s="13"/>
      <c r="Z178" s="13"/>
      <c r="AA178" s="13"/>
      <c r="AB178" s="13"/>
      <c r="AC178" s="23">
        <v>0</v>
      </c>
      <c r="AD178" s="23">
        <v>320</v>
      </c>
      <c r="AE178" s="23"/>
      <c r="AF178" s="22">
        <v>31.999999999999943</v>
      </c>
      <c r="AG178" s="1"/>
      <c r="AH178" s="1"/>
      <c r="AI178" s="1"/>
      <c r="AJ178" s="1">
        <v>326.39999999999998</v>
      </c>
      <c r="AK178" s="1"/>
      <c r="AL178" s="1"/>
      <c r="AM178" s="1"/>
      <c r="AN178" s="1" t="s">
        <v>257</v>
      </c>
      <c r="AO178" s="1"/>
      <c r="AP178" s="1">
        <v>900</v>
      </c>
      <c r="AQ178" s="1">
        <v>1000</v>
      </c>
      <c r="AR178" s="1">
        <v>640</v>
      </c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25">
        <v>0</v>
      </c>
      <c r="BN178" s="25">
        <v>0</v>
      </c>
      <c r="BO178" s="25">
        <v>0</v>
      </c>
      <c r="BP178" s="25">
        <v>500</v>
      </c>
      <c r="BQ178" s="25">
        <v>0</v>
      </c>
      <c r="BR178" s="25">
        <v>29052.131403782085</v>
      </c>
      <c r="BS178" s="25">
        <v>0</v>
      </c>
      <c r="BT178" s="25">
        <v>0</v>
      </c>
      <c r="BU178" s="25">
        <v>0</v>
      </c>
      <c r="BV178" s="25">
        <v>0</v>
      </c>
      <c r="BW178" s="25">
        <v>0</v>
      </c>
      <c r="BX178" s="25">
        <v>0</v>
      </c>
      <c r="BY178" s="25">
        <v>0</v>
      </c>
      <c r="BZ178" s="25">
        <v>0</v>
      </c>
      <c r="CA178" s="25">
        <v>0</v>
      </c>
      <c r="CB178" s="52">
        <f t="shared" si="8"/>
        <v>29552.131403782085</v>
      </c>
      <c r="CE178" s="31" t="s">
        <v>34</v>
      </c>
      <c r="CF178" t="s">
        <v>655</v>
      </c>
      <c r="CG178" s="31" t="s">
        <v>656</v>
      </c>
      <c r="CH178" t="s">
        <v>655</v>
      </c>
      <c r="CI178" t="str">
        <f t="shared" si="7"/>
        <v>03</v>
      </c>
      <c r="CJ178" t="s">
        <v>655</v>
      </c>
      <c r="CK178" s="31" t="s">
        <v>1043</v>
      </c>
    </row>
    <row r="179" spans="1:89" ht="63.75" x14ac:dyDescent="0.25">
      <c r="A179" s="6">
        <v>176</v>
      </c>
      <c r="B179" s="27" t="str">
        <f t="shared" si="6"/>
        <v>ТС-001.02.03.389</v>
      </c>
      <c r="C179" s="17" t="s">
        <v>320</v>
      </c>
      <c r="D179" s="18">
        <v>3</v>
      </c>
      <c r="E179" s="18" t="s">
        <v>30</v>
      </c>
      <c r="F179" s="18" t="s">
        <v>635</v>
      </c>
      <c r="G179" s="17" t="s">
        <v>132</v>
      </c>
      <c r="H179" s="17" t="s">
        <v>257</v>
      </c>
      <c r="I179" s="17" t="s">
        <v>34</v>
      </c>
      <c r="J179" s="18" t="s">
        <v>28</v>
      </c>
      <c r="K179" s="18" t="s">
        <v>258</v>
      </c>
      <c r="L179" s="18">
        <v>0.52900000000000003</v>
      </c>
      <c r="M179" s="18">
        <v>0.52900000000000003</v>
      </c>
      <c r="N179" s="19">
        <v>152</v>
      </c>
      <c r="O179" s="18" t="s">
        <v>259</v>
      </c>
      <c r="P179" s="9">
        <v>18429.216003419257</v>
      </c>
      <c r="Q179" s="20">
        <v>2024</v>
      </c>
      <c r="R179" s="6">
        <v>2026</v>
      </c>
      <c r="S179" s="9">
        <v>1.0983030000000003</v>
      </c>
      <c r="T179" s="9">
        <v>1.1936422902180004</v>
      </c>
      <c r="U179" s="9">
        <v>500</v>
      </c>
      <c r="V179" s="9">
        <v>13945.417588208331</v>
      </c>
      <c r="W179" s="9">
        <v>7509.0710090352541</v>
      </c>
      <c r="X179" s="9">
        <v>21954.488597243584</v>
      </c>
      <c r="Y179" s="13"/>
      <c r="Z179" s="13"/>
      <c r="AA179" s="13"/>
      <c r="AB179" s="13"/>
      <c r="AC179" s="23"/>
      <c r="AD179" s="23"/>
      <c r="AE179" s="23"/>
      <c r="AF179" s="22"/>
      <c r="AG179" s="1"/>
      <c r="AH179" s="1"/>
      <c r="AI179" s="1"/>
      <c r="AJ179" s="1"/>
      <c r="AK179" s="1"/>
      <c r="AL179" s="1"/>
      <c r="AM179" s="1"/>
      <c r="AN179" s="1" t="s">
        <v>257</v>
      </c>
      <c r="AO179" s="1"/>
      <c r="AP179" s="1">
        <v>500</v>
      </c>
      <c r="AQ179" s="1">
        <v>500</v>
      </c>
      <c r="AR179" s="1">
        <v>304</v>
      </c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25">
        <v>0</v>
      </c>
      <c r="BN179" s="25">
        <v>0</v>
      </c>
      <c r="BO179" s="25">
        <v>0</v>
      </c>
      <c r="BP179" s="25">
        <v>500</v>
      </c>
      <c r="BQ179" s="25">
        <v>0</v>
      </c>
      <c r="BR179" s="25">
        <v>21454.488597243584</v>
      </c>
      <c r="BS179" s="25">
        <v>0</v>
      </c>
      <c r="BT179" s="25">
        <v>0</v>
      </c>
      <c r="BU179" s="25">
        <v>0</v>
      </c>
      <c r="BV179" s="25">
        <v>0</v>
      </c>
      <c r="BW179" s="25">
        <v>0</v>
      </c>
      <c r="BX179" s="25">
        <v>0</v>
      </c>
      <c r="BY179" s="25">
        <v>0</v>
      </c>
      <c r="BZ179" s="25">
        <v>0</v>
      </c>
      <c r="CA179" s="25">
        <v>0</v>
      </c>
      <c r="CB179" s="52">
        <f t="shared" si="8"/>
        <v>21954.488597243584</v>
      </c>
      <c r="CE179" s="31" t="s">
        <v>34</v>
      </c>
      <c r="CF179" t="s">
        <v>655</v>
      </c>
      <c r="CG179" s="31" t="s">
        <v>656</v>
      </c>
      <c r="CH179" t="s">
        <v>655</v>
      </c>
      <c r="CI179" t="str">
        <f t="shared" si="7"/>
        <v>03</v>
      </c>
      <c r="CJ179" t="s">
        <v>655</v>
      </c>
      <c r="CK179" s="31" t="s">
        <v>1044</v>
      </c>
    </row>
    <row r="180" spans="1:89" ht="63.75" x14ac:dyDescent="0.25">
      <c r="A180" s="6">
        <v>177</v>
      </c>
      <c r="B180" s="27" t="str">
        <f t="shared" si="6"/>
        <v>ТС-001.02.03.390</v>
      </c>
      <c r="C180" s="17" t="s">
        <v>264</v>
      </c>
      <c r="D180" s="18">
        <v>3</v>
      </c>
      <c r="E180" s="18" t="s">
        <v>30</v>
      </c>
      <c r="F180" s="18" t="s">
        <v>635</v>
      </c>
      <c r="G180" s="17" t="s">
        <v>152</v>
      </c>
      <c r="H180" s="17" t="s">
        <v>257</v>
      </c>
      <c r="I180" s="17" t="s">
        <v>34</v>
      </c>
      <c r="J180" s="18" t="s">
        <v>27</v>
      </c>
      <c r="K180" s="18" t="s">
        <v>258</v>
      </c>
      <c r="L180" s="18">
        <v>0</v>
      </c>
      <c r="M180" s="18">
        <v>0</v>
      </c>
      <c r="N180" s="19">
        <v>0</v>
      </c>
      <c r="O180" s="18">
        <v>0</v>
      </c>
      <c r="P180" s="9">
        <v>4498.758539310189</v>
      </c>
      <c r="Q180" s="20">
        <v>2024</v>
      </c>
      <c r="R180" s="6">
        <v>2024</v>
      </c>
      <c r="S180" s="9">
        <v>1.0983030000000003</v>
      </c>
      <c r="T180" s="9">
        <v>1.0983030000000003</v>
      </c>
      <c r="U180" s="9">
        <v>345.87</v>
      </c>
      <c r="V180" s="9">
        <v>3211.65</v>
      </c>
      <c r="W180" s="9">
        <v>1383.4799999999998</v>
      </c>
      <c r="X180" s="9">
        <v>4941</v>
      </c>
      <c r="Y180" s="13"/>
      <c r="Z180" s="13"/>
      <c r="AA180" s="13"/>
      <c r="AB180" s="13"/>
      <c r="AC180" s="23"/>
      <c r="AD180" s="23"/>
      <c r="AE180" s="23"/>
      <c r="AF180" s="22"/>
      <c r="AG180" s="1"/>
      <c r="AH180" s="1"/>
      <c r="AI180" s="1"/>
      <c r="AJ180" s="1"/>
      <c r="AK180" s="1"/>
      <c r="AL180" s="1"/>
      <c r="AM180" s="1"/>
      <c r="AN180" s="1" t="s">
        <v>257</v>
      </c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25">
        <v>0</v>
      </c>
      <c r="BN180" s="25">
        <v>0</v>
      </c>
      <c r="BO180" s="25">
        <v>0</v>
      </c>
      <c r="BP180" s="25">
        <v>4941</v>
      </c>
      <c r="BQ180" s="25">
        <v>0</v>
      </c>
      <c r="BR180" s="25">
        <v>0</v>
      </c>
      <c r="BS180" s="25">
        <v>0</v>
      </c>
      <c r="BT180" s="25">
        <v>0</v>
      </c>
      <c r="BU180" s="25">
        <v>0</v>
      </c>
      <c r="BV180" s="25">
        <v>0</v>
      </c>
      <c r="BW180" s="25">
        <v>0</v>
      </c>
      <c r="BX180" s="25">
        <v>0</v>
      </c>
      <c r="BY180" s="25">
        <v>0</v>
      </c>
      <c r="BZ180" s="25">
        <v>0</v>
      </c>
      <c r="CA180" s="25">
        <v>0</v>
      </c>
      <c r="CB180" s="52">
        <f t="shared" si="8"/>
        <v>4941</v>
      </c>
      <c r="CE180" s="31" t="s">
        <v>34</v>
      </c>
      <c r="CF180" t="s">
        <v>655</v>
      </c>
      <c r="CG180" s="31" t="s">
        <v>656</v>
      </c>
      <c r="CH180" t="s">
        <v>655</v>
      </c>
      <c r="CI180" t="str">
        <f t="shared" si="7"/>
        <v>03</v>
      </c>
      <c r="CJ180" t="s">
        <v>655</v>
      </c>
      <c r="CK180" s="31" t="s">
        <v>1045</v>
      </c>
    </row>
    <row r="181" spans="1:89" ht="63.75" x14ac:dyDescent="0.25">
      <c r="A181" s="6">
        <v>178</v>
      </c>
      <c r="B181" s="27" t="str">
        <f t="shared" si="6"/>
        <v>ТС-001.02.03.391</v>
      </c>
      <c r="C181" s="17" t="s">
        <v>321</v>
      </c>
      <c r="D181" s="18">
        <v>3</v>
      </c>
      <c r="E181" s="18" t="s">
        <v>30</v>
      </c>
      <c r="F181" s="18" t="s">
        <v>635</v>
      </c>
      <c r="G181" s="17" t="s">
        <v>132</v>
      </c>
      <c r="H181" s="17" t="s">
        <v>257</v>
      </c>
      <c r="I181" s="17" t="s">
        <v>34</v>
      </c>
      <c r="J181" s="18" t="s">
        <v>28</v>
      </c>
      <c r="K181" s="18" t="s">
        <v>258</v>
      </c>
      <c r="L181" s="18">
        <v>0.72</v>
      </c>
      <c r="M181" s="18">
        <v>0.72</v>
      </c>
      <c r="N181" s="19">
        <v>386</v>
      </c>
      <c r="O181" s="18" t="s">
        <v>259</v>
      </c>
      <c r="P181" s="9">
        <v>32865.084698095765</v>
      </c>
      <c r="Q181" s="20">
        <v>2025</v>
      </c>
      <c r="R181" s="6">
        <v>2026</v>
      </c>
      <c r="S181" s="9">
        <v>1.1455300290000003</v>
      </c>
      <c r="T181" s="9">
        <v>1.1936422902180004</v>
      </c>
      <c r="U181" s="9">
        <v>500</v>
      </c>
      <c r="V181" s="9">
        <v>25160.300728708331</v>
      </c>
      <c r="W181" s="9">
        <v>13547.854238535254</v>
      </c>
      <c r="X181" s="9">
        <v>39208.154967243587</v>
      </c>
      <c r="Y181" s="1"/>
      <c r="Z181" s="1"/>
      <c r="AA181" s="1"/>
      <c r="AB181" s="1"/>
      <c r="AC181" s="22"/>
      <c r="AD181" s="22"/>
      <c r="AE181" s="22"/>
      <c r="AF181" s="22"/>
      <c r="AG181" s="1"/>
      <c r="AH181" s="1"/>
      <c r="AI181" s="1"/>
      <c r="AJ181" s="1"/>
      <c r="AK181" s="1"/>
      <c r="AL181" s="1"/>
      <c r="AM181" s="1"/>
      <c r="AN181" s="1" t="s">
        <v>257</v>
      </c>
      <c r="AO181" s="1"/>
      <c r="AP181" s="1">
        <v>700</v>
      </c>
      <c r="AQ181" s="1">
        <v>700</v>
      </c>
      <c r="AR181" s="1">
        <v>772</v>
      </c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25">
        <v>0</v>
      </c>
      <c r="BN181" s="25">
        <v>0</v>
      </c>
      <c r="BO181" s="25">
        <v>0</v>
      </c>
      <c r="BP181" s="25">
        <v>0</v>
      </c>
      <c r="BQ181" s="25">
        <v>500</v>
      </c>
      <c r="BR181" s="25">
        <v>38708.154967243587</v>
      </c>
      <c r="BS181" s="25">
        <v>0</v>
      </c>
      <c r="BT181" s="25">
        <v>0</v>
      </c>
      <c r="BU181" s="25">
        <v>0</v>
      </c>
      <c r="BV181" s="25">
        <v>0</v>
      </c>
      <c r="BW181" s="25">
        <v>0</v>
      </c>
      <c r="BX181" s="25">
        <v>0</v>
      </c>
      <c r="BY181" s="25">
        <v>0</v>
      </c>
      <c r="BZ181" s="25">
        <v>0</v>
      </c>
      <c r="CA181" s="25">
        <v>0</v>
      </c>
      <c r="CB181" s="52">
        <f t="shared" si="8"/>
        <v>39208.154967243587</v>
      </c>
      <c r="CE181" s="31" t="s">
        <v>34</v>
      </c>
      <c r="CF181" t="s">
        <v>655</v>
      </c>
      <c r="CG181" s="31" t="s">
        <v>656</v>
      </c>
      <c r="CH181" t="s">
        <v>655</v>
      </c>
      <c r="CI181" t="str">
        <f t="shared" si="7"/>
        <v>03</v>
      </c>
      <c r="CJ181" t="s">
        <v>655</v>
      </c>
      <c r="CK181" s="31" t="s">
        <v>1046</v>
      </c>
    </row>
    <row r="182" spans="1:89" ht="63.75" x14ac:dyDescent="0.25">
      <c r="A182" s="6">
        <v>179</v>
      </c>
      <c r="B182" s="27" t="str">
        <f t="shared" si="6"/>
        <v>ТС-001.02.03.392</v>
      </c>
      <c r="C182" s="17" t="s">
        <v>322</v>
      </c>
      <c r="D182" s="18">
        <v>3</v>
      </c>
      <c r="E182" s="18" t="s">
        <v>30</v>
      </c>
      <c r="F182" s="18" t="s">
        <v>635</v>
      </c>
      <c r="G182" s="17" t="s">
        <v>152</v>
      </c>
      <c r="H182" s="17" t="s">
        <v>257</v>
      </c>
      <c r="I182" s="17" t="s">
        <v>34</v>
      </c>
      <c r="J182" s="18" t="s">
        <v>28</v>
      </c>
      <c r="K182" s="18" t="s">
        <v>258</v>
      </c>
      <c r="L182" s="18">
        <v>0.52900000000000003</v>
      </c>
      <c r="M182" s="18">
        <v>0.52900000000000003</v>
      </c>
      <c r="N182" s="19">
        <v>480</v>
      </c>
      <c r="O182" s="18" t="s">
        <v>259</v>
      </c>
      <c r="P182" s="9">
        <v>36678.949125744839</v>
      </c>
      <c r="Q182" s="20">
        <v>2025</v>
      </c>
      <c r="R182" s="6">
        <v>2026</v>
      </c>
      <c r="S182" s="9">
        <v>1.1455300290000003</v>
      </c>
      <c r="T182" s="9">
        <v>1.1936422902180004</v>
      </c>
      <c r="U182" s="9">
        <v>500</v>
      </c>
      <c r="V182" s="9">
        <v>28119.354144208333</v>
      </c>
      <c r="W182" s="9">
        <v>15141.190693035254</v>
      </c>
      <c r="X182" s="9">
        <v>43760.544837243586</v>
      </c>
      <c r="Y182" s="1"/>
      <c r="Z182" s="1"/>
      <c r="AA182" s="1"/>
      <c r="AB182" s="1"/>
      <c r="AC182" s="22"/>
      <c r="AD182" s="22"/>
      <c r="AE182" s="22"/>
      <c r="AF182" s="22"/>
      <c r="AG182" s="1"/>
      <c r="AH182" s="1"/>
      <c r="AI182" s="1"/>
      <c r="AJ182" s="1"/>
      <c r="AK182" s="1"/>
      <c r="AL182" s="1"/>
      <c r="AM182" s="1"/>
      <c r="AN182" s="1" t="s">
        <v>257</v>
      </c>
      <c r="AO182" s="1"/>
      <c r="AP182" s="1">
        <v>500</v>
      </c>
      <c r="AQ182" s="1">
        <v>500</v>
      </c>
      <c r="AR182" s="1">
        <v>960</v>
      </c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25">
        <v>0</v>
      </c>
      <c r="BN182" s="25">
        <v>0</v>
      </c>
      <c r="BO182" s="25">
        <v>0</v>
      </c>
      <c r="BP182" s="25">
        <v>0</v>
      </c>
      <c r="BQ182" s="25">
        <v>500</v>
      </c>
      <c r="BR182" s="25">
        <v>43260.544837243586</v>
      </c>
      <c r="BS182" s="25">
        <v>0</v>
      </c>
      <c r="BT182" s="25">
        <v>0</v>
      </c>
      <c r="BU182" s="25">
        <v>0</v>
      </c>
      <c r="BV182" s="25">
        <v>0</v>
      </c>
      <c r="BW182" s="25">
        <v>0</v>
      </c>
      <c r="BX182" s="25">
        <v>0</v>
      </c>
      <c r="BY182" s="25">
        <v>0</v>
      </c>
      <c r="BZ182" s="25">
        <v>0</v>
      </c>
      <c r="CA182" s="25">
        <v>0</v>
      </c>
      <c r="CB182" s="52">
        <f t="shared" si="8"/>
        <v>43760.544837243586</v>
      </c>
      <c r="CE182" s="31" t="s">
        <v>34</v>
      </c>
      <c r="CF182" t="s">
        <v>655</v>
      </c>
      <c r="CG182" s="31" t="s">
        <v>656</v>
      </c>
      <c r="CH182" t="s">
        <v>655</v>
      </c>
      <c r="CI182" t="str">
        <f t="shared" si="7"/>
        <v>03</v>
      </c>
      <c r="CJ182" t="s">
        <v>655</v>
      </c>
      <c r="CK182" s="31" t="s">
        <v>1047</v>
      </c>
    </row>
    <row r="183" spans="1:89" ht="63.75" x14ac:dyDescent="0.25">
      <c r="A183" s="6">
        <v>180</v>
      </c>
      <c r="B183" s="27" t="str">
        <f t="shared" si="6"/>
        <v>ТС-001.02.03.393</v>
      </c>
      <c r="C183" s="17" t="s">
        <v>323</v>
      </c>
      <c r="D183" s="18">
        <v>3</v>
      </c>
      <c r="E183" s="18" t="s">
        <v>30</v>
      </c>
      <c r="F183" s="18" t="s">
        <v>635</v>
      </c>
      <c r="G183" s="17" t="s">
        <v>152</v>
      </c>
      <c r="H183" s="17" t="s">
        <v>257</v>
      </c>
      <c r="I183" s="17" t="s">
        <v>34</v>
      </c>
      <c r="J183" s="18" t="s">
        <v>28</v>
      </c>
      <c r="K183" s="18" t="s">
        <v>258</v>
      </c>
      <c r="L183" s="18">
        <v>0.63</v>
      </c>
      <c r="M183" s="18">
        <v>0.63</v>
      </c>
      <c r="N183" s="19">
        <v>500</v>
      </c>
      <c r="O183" s="18" t="s">
        <v>259</v>
      </c>
      <c r="P183" s="9">
        <v>40049.896262064154</v>
      </c>
      <c r="Q183" s="20">
        <v>2025</v>
      </c>
      <c r="R183" s="6">
        <v>2026</v>
      </c>
      <c r="S183" s="9">
        <v>1.1455300290000003</v>
      </c>
      <c r="T183" s="9">
        <v>1.1936422902180004</v>
      </c>
      <c r="U183" s="9">
        <v>500</v>
      </c>
      <c r="V183" s="9">
        <v>30734.762433208332</v>
      </c>
      <c r="W183" s="9">
        <v>16549.487464035254</v>
      </c>
      <c r="X183" s="9">
        <v>47784.249897243586</v>
      </c>
      <c r="Y183" s="1"/>
      <c r="Z183" s="1"/>
      <c r="AA183" s="1"/>
      <c r="AB183" s="1"/>
      <c r="AC183" s="22"/>
      <c r="AD183" s="22"/>
      <c r="AE183" s="22"/>
      <c r="AF183" s="22"/>
      <c r="AG183" s="1"/>
      <c r="AH183" s="1"/>
      <c r="AI183" s="1"/>
      <c r="AJ183" s="1"/>
      <c r="AK183" s="1"/>
      <c r="AL183" s="1"/>
      <c r="AM183" s="1"/>
      <c r="AN183" s="1" t="s">
        <v>257</v>
      </c>
      <c r="AO183" s="1"/>
      <c r="AP183" s="1">
        <v>600</v>
      </c>
      <c r="AQ183" s="1">
        <v>600</v>
      </c>
      <c r="AR183" s="1">
        <v>1000</v>
      </c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25">
        <v>0</v>
      </c>
      <c r="BN183" s="25">
        <v>0</v>
      </c>
      <c r="BO183" s="25">
        <v>0</v>
      </c>
      <c r="BP183" s="25">
        <v>0</v>
      </c>
      <c r="BQ183" s="25">
        <v>500</v>
      </c>
      <c r="BR183" s="25">
        <v>47284.249897243586</v>
      </c>
      <c r="BS183" s="25">
        <v>0</v>
      </c>
      <c r="BT183" s="25">
        <v>0</v>
      </c>
      <c r="BU183" s="25">
        <v>0</v>
      </c>
      <c r="BV183" s="25">
        <v>0</v>
      </c>
      <c r="BW183" s="25">
        <v>0</v>
      </c>
      <c r="BX183" s="25">
        <v>0</v>
      </c>
      <c r="BY183" s="25">
        <v>0</v>
      </c>
      <c r="BZ183" s="25">
        <v>0</v>
      </c>
      <c r="CA183" s="25">
        <v>0</v>
      </c>
      <c r="CB183" s="52">
        <f t="shared" si="8"/>
        <v>47784.249897243586</v>
      </c>
      <c r="CE183" s="31" t="s">
        <v>34</v>
      </c>
      <c r="CF183" t="s">
        <v>655</v>
      </c>
      <c r="CG183" s="31" t="s">
        <v>656</v>
      </c>
      <c r="CH183" t="s">
        <v>655</v>
      </c>
      <c r="CI183" t="str">
        <f t="shared" si="7"/>
        <v>03</v>
      </c>
      <c r="CJ183" t="s">
        <v>655</v>
      </c>
      <c r="CK183" s="31" t="s">
        <v>1048</v>
      </c>
    </row>
    <row r="184" spans="1:89" ht="63.75" x14ac:dyDescent="0.25">
      <c r="A184" s="6">
        <v>181</v>
      </c>
      <c r="B184" s="27" t="str">
        <f t="shared" si="6"/>
        <v>ТС-001.02.03.394</v>
      </c>
      <c r="C184" s="17" t="s">
        <v>324</v>
      </c>
      <c r="D184" s="18">
        <v>3</v>
      </c>
      <c r="E184" s="18" t="s">
        <v>30</v>
      </c>
      <c r="F184" s="18" t="s">
        <v>635</v>
      </c>
      <c r="G184" s="17" t="s">
        <v>152</v>
      </c>
      <c r="H184" s="17" t="s">
        <v>257</v>
      </c>
      <c r="I184" s="17" t="s">
        <v>34</v>
      </c>
      <c r="J184" s="18" t="s">
        <v>28</v>
      </c>
      <c r="K184" s="18" t="s">
        <v>258</v>
      </c>
      <c r="L184" s="18">
        <v>0.63</v>
      </c>
      <c r="M184" s="18">
        <v>0.63</v>
      </c>
      <c r="N184" s="19">
        <v>716</v>
      </c>
      <c r="O184" s="18" t="s">
        <v>259</v>
      </c>
      <c r="P184" s="9">
        <v>60871.155791550962</v>
      </c>
      <c r="Q184" s="20">
        <v>2025</v>
      </c>
      <c r="R184" s="6">
        <v>2026</v>
      </c>
      <c r="S184" s="9">
        <v>1.1455300290000003</v>
      </c>
      <c r="T184" s="9">
        <v>1.1936422902180004</v>
      </c>
      <c r="U184" s="9">
        <v>500</v>
      </c>
      <c r="V184" s="9">
        <v>46889.300774708332</v>
      </c>
      <c r="W184" s="9">
        <v>25248.085032535251</v>
      </c>
      <c r="X184" s="9">
        <v>72637.385807243583</v>
      </c>
      <c r="Y184" s="1"/>
      <c r="Z184" s="1"/>
      <c r="AA184" s="1"/>
      <c r="AB184" s="1"/>
      <c r="AC184" s="22"/>
      <c r="AD184" s="22"/>
      <c r="AE184" s="22"/>
      <c r="AF184" s="22"/>
      <c r="AG184" s="1"/>
      <c r="AH184" s="1"/>
      <c r="AI184" s="1"/>
      <c r="AJ184" s="1"/>
      <c r="AK184" s="1"/>
      <c r="AL184" s="1"/>
      <c r="AM184" s="1"/>
      <c r="AN184" s="1" t="s">
        <v>257</v>
      </c>
      <c r="AO184" s="1"/>
      <c r="AP184" s="1">
        <v>600</v>
      </c>
      <c r="AQ184" s="1">
        <v>600</v>
      </c>
      <c r="AR184" s="1">
        <v>1432</v>
      </c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25">
        <v>0</v>
      </c>
      <c r="BN184" s="25">
        <v>0</v>
      </c>
      <c r="BO184" s="25">
        <v>0</v>
      </c>
      <c r="BP184" s="25">
        <v>0</v>
      </c>
      <c r="BQ184" s="25">
        <v>500</v>
      </c>
      <c r="BR184" s="25">
        <v>72137.385807243583</v>
      </c>
      <c r="BS184" s="25">
        <v>0</v>
      </c>
      <c r="BT184" s="25">
        <v>0</v>
      </c>
      <c r="BU184" s="25">
        <v>0</v>
      </c>
      <c r="BV184" s="25">
        <v>0</v>
      </c>
      <c r="BW184" s="25">
        <v>0</v>
      </c>
      <c r="BX184" s="25">
        <v>0</v>
      </c>
      <c r="BY184" s="25">
        <v>0</v>
      </c>
      <c r="BZ184" s="25">
        <v>0</v>
      </c>
      <c r="CA184" s="25">
        <v>0</v>
      </c>
      <c r="CB184" s="52">
        <f t="shared" si="8"/>
        <v>72637.385807243583</v>
      </c>
      <c r="CE184" s="31" t="s">
        <v>34</v>
      </c>
      <c r="CF184" t="s">
        <v>655</v>
      </c>
      <c r="CG184" s="31" t="s">
        <v>656</v>
      </c>
      <c r="CH184" t="s">
        <v>655</v>
      </c>
      <c r="CI184" t="str">
        <f t="shared" si="7"/>
        <v>03</v>
      </c>
      <c r="CJ184" t="s">
        <v>655</v>
      </c>
      <c r="CK184" s="31" t="s">
        <v>1049</v>
      </c>
    </row>
    <row r="185" spans="1:89" ht="63.75" x14ac:dyDescent="0.25">
      <c r="A185" s="6">
        <v>182</v>
      </c>
      <c r="B185" s="27" t="str">
        <f t="shared" si="6"/>
        <v>ТС-001.02.03.395</v>
      </c>
      <c r="C185" s="17" t="s">
        <v>325</v>
      </c>
      <c r="D185" s="18">
        <v>3</v>
      </c>
      <c r="E185" s="18" t="s">
        <v>30</v>
      </c>
      <c r="F185" s="18" t="s">
        <v>635</v>
      </c>
      <c r="G185" s="17" t="s">
        <v>152</v>
      </c>
      <c r="H185" s="17" t="s">
        <v>257</v>
      </c>
      <c r="I185" s="17" t="s">
        <v>34</v>
      </c>
      <c r="J185" s="18" t="s">
        <v>28</v>
      </c>
      <c r="K185" s="18" t="s">
        <v>258</v>
      </c>
      <c r="L185" s="18">
        <v>0.52900000000000003</v>
      </c>
      <c r="M185" s="18">
        <v>0.52900000000000003</v>
      </c>
      <c r="N185" s="19">
        <v>300</v>
      </c>
      <c r="O185" s="18" t="s">
        <v>259</v>
      </c>
      <c r="P185" s="9">
        <v>21576.493911370886</v>
      </c>
      <c r="Q185" s="20">
        <v>2025</v>
      </c>
      <c r="R185" s="6">
        <v>2026</v>
      </c>
      <c r="S185" s="9">
        <v>1.1455300290000003</v>
      </c>
      <c r="T185" s="9">
        <v>1.1936422902180004</v>
      </c>
      <c r="U185" s="9">
        <v>500</v>
      </c>
      <c r="V185" s="9">
        <v>16401.850144708267</v>
      </c>
      <c r="W185" s="9">
        <v>8831.7654625352188</v>
      </c>
      <c r="X185" s="9">
        <v>25733.615607243486</v>
      </c>
      <c r="Y185" s="1"/>
      <c r="Z185" s="1"/>
      <c r="AA185" s="1"/>
      <c r="AB185" s="1"/>
      <c r="AC185" s="22"/>
      <c r="AD185" s="22"/>
      <c r="AE185" s="22"/>
      <c r="AF185" s="22"/>
      <c r="AG185" s="1"/>
      <c r="AH185" s="1"/>
      <c r="AI185" s="1"/>
      <c r="AJ185" s="1"/>
      <c r="AK185" s="1"/>
      <c r="AL185" s="1"/>
      <c r="AM185" s="1"/>
      <c r="AN185" s="1" t="s">
        <v>257</v>
      </c>
      <c r="AO185" s="1"/>
      <c r="AP185" s="1">
        <v>500</v>
      </c>
      <c r="AQ185" s="1">
        <v>500</v>
      </c>
      <c r="AR185" s="1">
        <v>600</v>
      </c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25">
        <v>0</v>
      </c>
      <c r="BN185" s="25">
        <v>0</v>
      </c>
      <c r="BO185" s="25">
        <v>0</v>
      </c>
      <c r="BP185" s="25">
        <v>0</v>
      </c>
      <c r="BQ185" s="25">
        <v>500</v>
      </c>
      <c r="BR185" s="25">
        <v>25233.615607243486</v>
      </c>
      <c r="BS185" s="25">
        <v>0</v>
      </c>
      <c r="BT185" s="25">
        <v>0</v>
      </c>
      <c r="BU185" s="25">
        <v>0</v>
      </c>
      <c r="BV185" s="25">
        <v>0</v>
      </c>
      <c r="BW185" s="25">
        <v>0</v>
      </c>
      <c r="BX185" s="25">
        <v>0</v>
      </c>
      <c r="BY185" s="25">
        <v>0</v>
      </c>
      <c r="BZ185" s="25">
        <v>0</v>
      </c>
      <c r="CA185" s="25">
        <v>0</v>
      </c>
      <c r="CB185" s="52">
        <f t="shared" si="8"/>
        <v>25733.615607243486</v>
      </c>
      <c r="CE185" s="31" t="s">
        <v>34</v>
      </c>
      <c r="CF185" t="s">
        <v>655</v>
      </c>
      <c r="CG185" s="31" t="s">
        <v>656</v>
      </c>
      <c r="CH185" t="s">
        <v>655</v>
      </c>
      <c r="CI185" t="str">
        <f t="shared" si="7"/>
        <v>03</v>
      </c>
      <c r="CJ185" t="s">
        <v>655</v>
      </c>
      <c r="CK185" s="31" t="s">
        <v>1050</v>
      </c>
    </row>
    <row r="186" spans="1:89" ht="63.75" x14ac:dyDescent="0.25">
      <c r="A186" s="6">
        <v>183</v>
      </c>
      <c r="B186" s="27" t="str">
        <f t="shared" si="6"/>
        <v>ТС-001.02.03.396</v>
      </c>
      <c r="C186" s="17" t="s">
        <v>326</v>
      </c>
      <c r="D186" s="18">
        <v>3</v>
      </c>
      <c r="E186" s="18" t="s">
        <v>30</v>
      </c>
      <c r="F186" s="18" t="s">
        <v>635</v>
      </c>
      <c r="G186" s="17" t="s">
        <v>132</v>
      </c>
      <c r="H186" s="17" t="s">
        <v>257</v>
      </c>
      <c r="I186" s="17" t="s">
        <v>34</v>
      </c>
      <c r="J186" s="18" t="s">
        <v>28</v>
      </c>
      <c r="K186" s="18" t="s">
        <v>258</v>
      </c>
      <c r="L186" s="18">
        <v>0.52900000000000003</v>
      </c>
      <c r="M186" s="18">
        <v>0.52900000000000003</v>
      </c>
      <c r="N186" s="19">
        <v>484</v>
      </c>
      <c r="O186" s="18" t="s">
        <v>259</v>
      </c>
      <c r="P186" s="9">
        <v>36298.703097500387</v>
      </c>
      <c r="Q186" s="20">
        <v>2025</v>
      </c>
      <c r="R186" s="6">
        <v>2026</v>
      </c>
      <c r="S186" s="9">
        <v>1.1455300290000003</v>
      </c>
      <c r="T186" s="9">
        <v>1.1936422902180004</v>
      </c>
      <c r="U186" s="9">
        <v>500</v>
      </c>
      <c r="V186" s="9">
        <v>27824.333613208328</v>
      </c>
      <c r="W186" s="9">
        <v>14982.333484035253</v>
      </c>
      <c r="X186" s="9">
        <v>43306.667097243582</v>
      </c>
      <c r="Y186" s="1"/>
      <c r="Z186" s="1"/>
      <c r="AA186" s="1"/>
      <c r="AB186" s="1"/>
      <c r="AC186" s="22"/>
      <c r="AD186" s="22"/>
      <c r="AE186" s="22"/>
      <c r="AF186" s="22"/>
      <c r="AG186" s="1"/>
      <c r="AH186" s="1"/>
      <c r="AI186" s="1"/>
      <c r="AJ186" s="1"/>
      <c r="AK186" s="1"/>
      <c r="AL186" s="1"/>
      <c r="AM186" s="1"/>
      <c r="AN186" s="1" t="s">
        <v>257</v>
      </c>
      <c r="AO186" s="1"/>
      <c r="AP186" s="1">
        <v>500</v>
      </c>
      <c r="AQ186" s="1">
        <v>500</v>
      </c>
      <c r="AR186" s="1">
        <v>968</v>
      </c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25">
        <v>0</v>
      </c>
      <c r="BN186" s="25">
        <v>0</v>
      </c>
      <c r="BO186" s="25">
        <v>0</v>
      </c>
      <c r="BP186" s="25">
        <v>0</v>
      </c>
      <c r="BQ186" s="25">
        <v>500</v>
      </c>
      <c r="BR186" s="25">
        <v>42806.667097243582</v>
      </c>
      <c r="BS186" s="25">
        <v>0</v>
      </c>
      <c r="BT186" s="25">
        <v>0</v>
      </c>
      <c r="BU186" s="25">
        <v>0</v>
      </c>
      <c r="BV186" s="25">
        <v>0</v>
      </c>
      <c r="BW186" s="25">
        <v>0</v>
      </c>
      <c r="BX186" s="25">
        <v>0</v>
      </c>
      <c r="BY186" s="25">
        <v>0</v>
      </c>
      <c r="BZ186" s="25">
        <v>0</v>
      </c>
      <c r="CA186" s="25">
        <v>0</v>
      </c>
      <c r="CB186" s="52">
        <f t="shared" si="8"/>
        <v>43306.667097243582</v>
      </c>
      <c r="CE186" s="31" t="s">
        <v>34</v>
      </c>
      <c r="CF186" t="s">
        <v>655</v>
      </c>
      <c r="CG186" s="31" t="s">
        <v>656</v>
      </c>
      <c r="CH186" t="s">
        <v>655</v>
      </c>
      <c r="CI186" t="str">
        <f t="shared" si="7"/>
        <v>03</v>
      </c>
      <c r="CJ186" t="s">
        <v>655</v>
      </c>
      <c r="CK186" s="31" t="s">
        <v>1051</v>
      </c>
    </row>
    <row r="187" spans="1:89" ht="63.75" x14ac:dyDescent="0.25">
      <c r="A187" s="6">
        <v>184</v>
      </c>
      <c r="B187" s="27" t="str">
        <f t="shared" si="6"/>
        <v>ТС-001.02.03.397</v>
      </c>
      <c r="C187" s="17" t="s">
        <v>327</v>
      </c>
      <c r="D187" s="18">
        <v>3</v>
      </c>
      <c r="E187" s="18" t="s">
        <v>30</v>
      </c>
      <c r="F187" s="18" t="s">
        <v>635</v>
      </c>
      <c r="G187" s="17" t="s">
        <v>132</v>
      </c>
      <c r="H187" s="17" t="s">
        <v>257</v>
      </c>
      <c r="I187" s="17" t="s">
        <v>34</v>
      </c>
      <c r="J187" s="18" t="s">
        <v>28</v>
      </c>
      <c r="K187" s="18" t="s">
        <v>258</v>
      </c>
      <c r="L187" s="18">
        <v>0.72</v>
      </c>
      <c r="M187" s="18">
        <v>0.72</v>
      </c>
      <c r="N187" s="19">
        <v>216</v>
      </c>
      <c r="O187" s="18" t="s">
        <v>259</v>
      </c>
      <c r="P187" s="9">
        <v>10043.1978872449</v>
      </c>
      <c r="Q187" s="20">
        <v>2025</v>
      </c>
      <c r="R187" s="6">
        <v>2026</v>
      </c>
      <c r="S187" s="9">
        <v>1.1455300290000003</v>
      </c>
      <c r="T187" s="9">
        <v>1.1936422902180004</v>
      </c>
      <c r="U187" s="9">
        <v>500</v>
      </c>
      <c r="V187" s="9">
        <v>7453.5407227083306</v>
      </c>
      <c r="W187" s="9">
        <v>4013.4450045352546</v>
      </c>
      <c r="X187" s="9">
        <v>11966.985727243586</v>
      </c>
      <c r="Y187" s="1"/>
      <c r="Z187" s="1"/>
      <c r="AA187" s="1"/>
      <c r="AB187" s="1"/>
      <c r="AC187" s="22"/>
      <c r="AD187" s="22"/>
      <c r="AE187" s="22"/>
      <c r="AF187" s="22"/>
      <c r="AG187" s="1"/>
      <c r="AH187" s="1"/>
      <c r="AI187" s="1"/>
      <c r="AJ187" s="1"/>
      <c r="AK187" s="1"/>
      <c r="AL187" s="1"/>
      <c r="AM187" s="1"/>
      <c r="AN187" s="1" t="s">
        <v>257</v>
      </c>
      <c r="AO187" s="1"/>
      <c r="AP187" s="1">
        <v>700</v>
      </c>
      <c r="AQ187" s="1">
        <v>700</v>
      </c>
      <c r="AR187" s="1">
        <v>432</v>
      </c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25">
        <v>0</v>
      </c>
      <c r="BN187" s="25">
        <v>0</v>
      </c>
      <c r="BO187" s="25">
        <v>0</v>
      </c>
      <c r="BP187" s="25">
        <v>0</v>
      </c>
      <c r="BQ187" s="25">
        <v>500</v>
      </c>
      <c r="BR187" s="25">
        <v>11466.985727243586</v>
      </c>
      <c r="BS187" s="25">
        <v>0</v>
      </c>
      <c r="BT187" s="25">
        <v>0</v>
      </c>
      <c r="BU187" s="25">
        <v>0</v>
      </c>
      <c r="BV187" s="25">
        <v>0</v>
      </c>
      <c r="BW187" s="25">
        <v>0</v>
      </c>
      <c r="BX187" s="25">
        <v>0</v>
      </c>
      <c r="BY187" s="25">
        <v>0</v>
      </c>
      <c r="BZ187" s="25">
        <v>0</v>
      </c>
      <c r="CA187" s="25">
        <v>0</v>
      </c>
      <c r="CB187" s="52">
        <f t="shared" si="8"/>
        <v>11966.985727243586</v>
      </c>
      <c r="CE187" s="31" t="s">
        <v>34</v>
      </c>
      <c r="CF187" t="s">
        <v>655</v>
      </c>
      <c r="CG187" s="31" t="s">
        <v>656</v>
      </c>
      <c r="CH187" t="s">
        <v>655</v>
      </c>
      <c r="CI187" t="str">
        <f t="shared" si="7"/>
        <v>03</v>
      </c>
      <c r="CJ187" t="s">
        <v>655</v>
      </c>
      <c r="CK187" s="31" t="s">
        <v>1052</v>
      </c>
    </row>
    <row r="188" spans="1:89" ht="63.75" x14ac:dyDescent="0.25">
      <c r="A188" s="6">
        <v>185</v>
      </c>
      <c r="B188" s="27" t="str">
        <f t="shared" si="6"/>
        <v>ТС-001.02.03.398</v>
      </c>
      <c r="C188" s="17" t="s">
        <v>264</v>
      </c>
      <c r="D188" s="18">
        <v>3</v>
      </c>
      <c r="E188" s="18" t="s">
        <v>30</v>
      </c>
      <c r="F188" s="18" t="s">
        <v>635</v>
      </c>
      <c r="G188" s="17" t="s">
        <v>152</v>
      </c>
      <c r="H188" s="17" t="s">
        <v>257</v>
      </c>
      <c r="I188" s="17" t="s">
        <v>34</v>
      </c>
      <c r="J188" s="18" t="s">
        <v>27</v>
      </c>
      <c r="K188" s="18" t="s">
        <v>258</v>
      </c>
      <c r="L188" s="18">
        <v>0</v>
      </c>
      <c r="M188" s="18">
        <v>0</v>
      </c>
      <c r="N188" s="19">
        <v>0</v>
      </c>
      <c r="O188" s="18">
        <v>0</v>
      </c>
      <c r="P188" s="9">
        <v>4485.2599843980161</v>
      </c>
      <c r="Q188" s="20">
        <v>2025</v>
      </c>
      <c r="R188" s="6">
        <v>2025</v>
      </c>
      <c r="S188" s="9">
        <v>1.1455300290000003</v>
      </c>
      <c r="T188" s="9">
        <v>1.1455300290000003</v>
      </c>
      <c r="U188" s="9">
        <v>359.66</v>
      </c>
      <c r="V188" s="9">
        <v>3339.7000000000003</v>
      </c>
      <c r="W188" s="9">
        <v>1438.6399999999999</v>
      </c>
      <c r="X188" s="9">
        <v>5138</v>
      </c>
      <c r="Y188" s="1"/>
      <c r="Z188" s="1"/>
      <c r="AA188" s="1"/>
      <c r="AB188" s="1"/>
      <c r="AC188" s="22"/>
      <c r="AD188" s="22"/>
      <c r="AE188" s="22"/>
      <c r="AF188" s="22"/>
      <c r="AG188" s="1"/>
      <c r="AH188" s="1"/>
      <c r="AI188" s="1"/>
      <c r="AJ188" s="1"/>
      <c r="AK188" s="1"/>
      <c r="AL188" s="1"/>
      <c r="AM188" s="1"/>
      <c r="AN188" s="1" t="s">
        <v>257</v>
      </c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25">
        <v>0</v>
      </c>
      <c r="BN188" s="25">
        <v>0</v>
      </c>
      <c r="BO188" s="25">
        <v>0</v>
      </c>
      <c r="BP188" s="25">
        <v>0</v>
      </c>
      <c r="BQ188" s="25">
        <v>5138</v>
      </c>
      <c r="BR188" s="25">
        <v>0</v>
      </c>
      <c r="BS188" s="25">
        <v>0</v>
      </c>
      <c r="BT188" s="25">
        <v>0</v>
      </c>
      <c r="BU188" s="25">
        <v>0</v>
      </c>
      <c r="BV188" s="25">
        <v>0</v>
      </c>
      <c r="BW188" s="25">
        <v>0</v>
      </c>
      <c r="BX188" s="25">
        <v>0</v>
      </c>
      <c r="BY188" s="25">
        <v>0</v>
      </c>
      <c r="BZ188" s="25">
        <v>0</v>
      </c>
      <c r="CA188" s="25">
        <v>0</v>
      </c>
      <c r="CB188" s="52">
        <f t="shared" si="8"/>
        <v>5138</v>
      </c>
      <c r="CE188" s="31" t="s">
        <v>34</v>
      </c>
      <c r="CF188" t="s">
        <v>655</v>
      </c>
      <c r="CG188" s="31" t="s">
        <v>656</v>
      </c>
      <c r="CH188" t="s">
        <v>655</v>
      </c>
      <c r="CI188" t="str">
        <f t="shared" si="7"/>
        <v>03</v>
      </c>
      <c r="CJ188" t="s">
        <v>655</v>
      </c>
      <c r="CK188" s="31" t="s">
        <v>1053</v>
      </c>
    </row>
    <row r="189" spans="1:89" ht="63.75" x14ac:dyDescent="0.25">
      <c r="A189" s="6">
        <v>186</v>
      </c>
      <c r="B189" s="27" t="str">
        <f t="shared" si="6"/>
        <v>ТС-001.02.03.399</v>
      </c>
      <c r="C189" s="17" t="s">
        <v>328</v>
      </c>
      <c r="D189" s="18">
        <v>3</v>
      </c>
      <c r="E189" s="18" t="s">
        <v>30</v>
      </c>
      <c r="F189" s="18" t="s">
        <v>635</v>
      </c>
      <c r="G189" s="17" t="s">
        <v>132</v>
      </c>
      <c r="H189" s="17" t="s">
        <v>257</v>
      </c>
      <c r="I189" s="17" t="s">
        <v>34</v>
      </c>
      <c r="J189" s="18" t="s">
        <v>28</v>
      </c>
      <c r="K189" s="18" t="s">
        <v>258</v>
      </c>
      <c r="L189" s="18">
        <v>0.219</v>
      </c>
      <c r="M189" s="18">
        <v>0.219</v>
      </c>
      <c r="N189" s="19">
        <v>255</v>
      </c>
      <c r="O189" s="18" t="s">
        <v>259</v>
      </c>
      <c r="P189" s="9">
        <v>11831.678559103191</v>
      </c>
      <c r="Q189" s="20">
        <v>2026</v>
      </c>
      <c r="R189" s="6">
        <v>2027</v>
      </c>
      <c r="S189" s="9">
        <v>1.1936422902180004</v>
      </c>
      <c r="T189" s="9">
        <v>1.2425816241169383</v>
      </c>
      <c r="U189" s="9">
        <v>600</v>
      </c>
      <c r="V189" s="9">
        <v>9150.197134</v>
      </c>
      <c r="W189" s="9">
        <v>4927.0292259999997</v>
      </c>
      <c r="X189" s="9">
        <v>14677.226360000001</v>
      </c>
      <c r="Y189" s="1"/>
      <c r="Z189" s="1"/>
      <c r="AA189" s="1"/>
      <c r="AB189" s="1"/>
      <c r="AC189" s="22"/>
      <c r="AD189" s="22"/>
      <c r="AE189" s="22"/>
      <c r="AF189" s="22"/>
      <c r="AG189" s="1"/>
      <c r="AH189" s="1"/>
      <c r="AI189" s="1"/>
      <c r="AJ189" s="1"/>
      <c r="AK189" s="1"/>
      <c r="AL189" s="1"/>
      <c r="AM189" s="1"/>
      <c r="AN189" s="1" t="s">
        <v>257</v>
      </c>
      <c r="AO189" s="1"/>
      <c r="AP189" s="1">
        <v>200</v>
      </c>
      <c r="AQ189" s="1">
        <v>200</v>
      </c>
      <c r="AR189" s="1">
        <v>510</v>
      </c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25">
        <v>0</v>
      </c>
      <c r="BN189" s="25">
        <v>0</v>
      </c>
      <c r="BO189" s="25">
        <v>0</v>
      </c>
      <c r="BP189" s="25">
        <v>0</v>
      </c>
      <c r="BQ189" s="25">
        <v>0</v>
      </c>
      <c r="BR189" s="25">
        <v>600</v>
      </c>
      <c r="BS189" s="25">
        <v>14077.226360000001</v>
      </c>
      <c r="BT189" s="25">
        <v>0</v>
      </c>
      <c r="BU189" s="25">
        <v>0</v>
      </c>
      <c r="BV189" s="25">
        <v>0</v>
      </c>
      <c r="BW189" s="25">
        <v>0</v>
      </c>
      <c r="BX189" s="25">
        <v>0</v>
      </c>
      <c r="BY189" s="25">
        <v>0</v>
      </c>
      <c r="BZ189" s="25">
        <v>0</v>
      </c>
      <c r="CA189" s="25">
        <v>0</v>
      </c>
      <c r="CB189" s="52">
        <f t="shared" si="8"/>
        <v>14677.226360000001</v>
      </c>
      <c r="CE189" s="31" t="s">
        <v>34</v>
      </c>
      <c r="CF189" t="s">
        <v>655</v>
      </c>
      <c r="CG189" s="31" t="s">
        <v>656</v>
      </c>
      <c r="CH189" t="s">
        <v>655</v>
      </c>
      <c r="CI189" t="str">
        <f t="shared" si="7"/>
        <v>03</v>
      </c>
      <c r="CJ189" t="s">
        <v>655</v>
      </c>
      <c r="CK189" s="31" t="s">
        <v>1054</v>
      </c>
    </row>
    <row r="190" spans="1:89" ht="63.75" x14ac:dyDescent="0.25">
      <c r="A190" s="6">
        <v>187</v>
      </c>
      <c r="B190" s="27" t="str">
        <f t="shared" si="6"/>
        <v>ТС-001.02.03.400</v>
      </c>
      <c r="C190" s="17" t="s">
        <v>329</v>
      </c>
      <c r="D190" s="18">
        <v>3</v>
      </c>
      <c r="E190" s="18" t="s">
        <v>30</v>
      </c>
      <c r="F190" s="18" t="s">
        <v>635</v>
      </c>
      <c r="G190" s="17" t="s">
        <v>132</v>
      </c>
      <c r="H190" s="17" t="s">
        <v>257</v>
      </c>
      <c r="I190" s="17" t="s">
        <v>34</v>
      </c>
      <c r="J190" s="18" t="s">
        <v>28</v>
      </c>
      <c r="K190" s="18" t="s">
        <v>258</v>
      </c>
      <c r="L190" s="18">
        <v>0.52900000000000003</v>
      </c>
      <c r="M190" s="18">
        <v>0.52900000000000003</v>
      </c>
      <c r="N190" s="19">
        <v>54</v>
      </c>
      <c r="O190" s="18" t="s">
        <v>259</v>
      </c>
      <c r="P190" s="9">
        <v>4863.9310550686378</v>
      </c>
      <c r="Q190" s="20">
        <v>2026</v>
      </c>
      <c r="R190" s="6">
        <v>2027</v>
      </c>
      <c r="S190" s="9">
        <v>1.1936422902180004</v>
      </c>
      <c r="T190" s="9">
        <v>1.2425816241169383</v>
      </c>
      <c r="U190" s="9">
        <v>600</v>
      </c>
      <c r="V190" s="9">
        <v>3522.5003775000009</v>
      </c>
      <c r="W190" s="9">
        <v>1896.7309725000002</v>
      </c>
      <c r="X190" s="9">
        <v>6019.2313500000009</v>
      </c>
      <c r="Y190" s="1"/>
      <c r="Z190" s="1"/>
      <c r="AA190" s="1"/>
      <c r="AB190" s="1"/>
      <c r="AC190" s="22"/>
      <c r="AD190" s="22"/>
      <c r="AE190" s="22"/>
      <c r="AF190" s="22"/>
      <c r="AG190" s="1"/>
      <c r="AH190" s="1"/>
      <c r="AI190" s="1"/>
      <c r="AJ190" s="1"/>
      <c r="AK190" s="1"/>
      <c r="AL190" s="1"/>
      <c r="AM190" s="1"/>
      <c r="AN190" s="1" t="s">
        <v>257</v>
      </c>
      <c r="AO190" s="1"/>
      <c r="AP190" s="1">
        <v>500</v>
      </c>
      <c r="AQ190" s="1">
        <v>500</v>
      </c>
      <c r="AR190" s="1">
        <v>108</v>
      </c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25">
        <v>0</v>
      </c>
      <c r="BN190" s="25">
        <v>0</v>
      </c>
      <c r="BO190" s="25">
        <v>0</v>
      </c>
      <c r="BP190" s="25">
        <v>0</v>
      </c>
      <c r="BQ190" s="25">
        <v>0</v>
      </c>
      <c r="BR190" s="25">
        <v>600</v>
      </c>
      <c r="BS190" s="25">
        <v>5419.2313500000009</v>
      </c>
      <c r="BT190" s="25">
        <v>0</v>
      </c>
      <c r="BU190" s="25">
        <v>0</v>
      </c>
      <c r="BV190" s="25">
        <v>0</v>
      </c>
      <c r="BW190" s="25">
        <v>0</v>
      </c>
      <c r="BX190" s="25">
        <v>0</v>
      </c>
      <c r="BY190" s="25">
        <v>0</v>
      </c>
      <c r="BZ190" s="25">
        <v>0</v>
      </c>
      <c r="CA190" s="25">
        <v>0</v>
      </c>
      <c r="CB190" s="52">
        <f t="shared" si="8"/>
        <v>6019.2313500000009</v>
      </c>
      <c r="CE190" s="31" t="s">
        <v>34</v>
      </c>
      <c r="CF190" t="s">
        <v>655</v>
      </c>
      <c r="CG190" s="31" t="s">
        <v>656</v>
      </c>
      <c r="CH190" t="s">
        <v>655</v>
      </c>
      <c r="CI190" t="str">
        <f t="shared" si="7"/>
        <v>03</v>
      </c>
      <c r="CJ190" t="s">
        <v>655</v>
      </c>
      <c r="CK190" s="31" t="s">
        <v>1055</v>
      </c>
    </row>
    <row r="191" spans="1:89" ht="63.75" x14ac:dyDescent="0.25">
      <c r="A191" s="6">
        <v>188</v>
      </c>
      <c r="B191" s="27" t="str">
        <f t="shared" si="6"/>
        <v>ТС-001.02.03.401</v>
      </c>
      <c r="C191" s="17" t="s">
        <v>330</v>
      </c>
      <c r="D191" s="18">
        <v>3</v>
      </c>
      <c r="E191" s="18" t="s">
        <v>30</v>
      </c>
      <c r="F191" s="18" t="s">
        <v>635</v>
      </c>
      <c r="G191" s="17" t="s">
        <v>152</v>
      </c>
      <c r="H191" s="17" t="s">
        <v>257</v>
      </c>
      <c r="I191" s="17" t="s">
        <v>34</v>
      </c>
      <c r="J191" s="18" t="s">
        <v>28</v>
      </c>
      <c r="K191" s="18" t="s">
        <v>258</v>
      </c>
      <c r="L191" s="18">
        <v>0.52900000000000003</v>
      </c>
      <c r="M191" s="18">
        <v>0.72</v>
      </c>
      <c r="N191" s="19">
        <v>104</v>
      </c>
      <c r="O191" s="18" t="s">
        <v>259</v>
      </c>
      <c r="P191" s="9">
        <v>8428.644772083293</v>
      </c>
      <c r="Q191" s="20">
        <v>2026</v>
      </c>
      <c r="R191" s="6">
        <v>2027</v>
      </c>
      <c r="S191" s="9">
        <v>1.1936422902180004</v>
      </c>
      <c r="T191" s="9">
        <v>1.2425816241169383</v>
      </c>
      <c r="U191" s="9">
        <v>600</v>
      </c>
      <c r="V191" s="9">
        <v>6401.6414214999995</v>
      </c>
      <c r="W191" s="9">
        <v>3447.0376884999996</v>
      </c>
      <c r="X191" s="9">
        <v>10448.679109999999</v>
      </c>
      <c r="Y191" s="1"/>
      <c r="Z191" s="1"/>
      <c r="AA191" s="1"/>
      <c r="AB191" s="1"/>
      <c r="AC191" s="22"/>
      <c r="AD191" s="22"/>
      <c r="AE191" s="22"/>
      <c r="AF191" s="22"/>
      <c r="AG191" s="1"/>
      <c r="AH191" s="1"/>
      <c r="AI191" s="1"/>
      <c r="AJ191" s="1"/>
      <c r="AK191" s="1"/>
      <c r="AL191" s="1"/>
      <c r="AM191" s="1"/>
      <c r="AN191" s="1" t="s">
        <v>257</v>
      </c>
      <c r="AO191" s="1"/>
      <c r="AP191" s="1">
        <v>500</v>
      </c>
      <c r="AQ191" s="1">
        <v>700</v>
      </c>
      <c r="AR191" s="1">
        <v>208</v>
      </c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25">
        <v>0</v>
      </c>
      <c r="BN191" s="25">
        <v>0</v>
      </c>
      <c r="BO191" s="25">
        <v>0</v>
      </c>
      <c r="BP191" s="25">
        <v>0</v>
      </c>
      <c r="BQ191" s="25">
        <v>0</v>
      </c>
      <c r="BR191" s="25">
        <v>600</v>
      </c>
      <c r="BS191" s="25">
        <v>9848.6791099999991</v>
      </c>
      <c r="BT191" s="25">
        <v>0</v>
      </c>
      <c r="BU191" s="25">
        <v>0</v>
      </c>
      <c r="BV191" s="25">
        <v>0</v>
      </c>
      <c r="BW191" s="25">
        <v>0</v>
      </c>
      <c r="BX191" s="25">
        <v>0</v>
      </c>
      <c r="BY191" s="25">
        <v>0</v>
      </c>
      <c r="BZ191" s="25">
        <v>0</v>
      </c>
      <c r="CA191" s="25">
        <v>0</v>
      </c>
      <c r="CB191" s="52">
        <f t="shared" si="8"/>
        <v>10448.679109999999</v>
      </c>
      <c r="CE191" s="31" t="s">
        <v>34</v>
      </c>
      <c r="CF191" t="s">
        <v>655</v>
      </c>
      <c r="CG191" s="31" t="s">
        <v>656</v>
      </c>
      <c r="CH191" t="s">
        <v>655</v>
      </c>
      <c r="CI191" t="str">
        <f t="shared" si="7"/>
        <v>03</v>
      </c>
      <c r="CJ191" t="s">
        <v>655</v>
      </c>
      <c r="CK191" s="31" t="s">
        <v>1056</v>
      </c>
    </row>
    <row r="192" spans="1:89" ht="63.75" x14ac:dyDescent="0.25">
      <c r="A192" s="6">
        <v>189</v>
      </c>
      <c r="B192" s="27" t="str">
        <f t="shared" si="6"/>
        <v>ТС-001.02.03.402</v>
      </c>
      <c r="C192" s="17" t="s">
        <v>331</v>
      </c>
      <c r="D192" s="18">
        <v>3</v>
      </c>
      <c r="E192" s="18" t="s">
        <v>30</v>
      </c>
      <c r="F192" s="18" t="s">
        <v>635</v>
      </c>
      <c r="G192" s="17" t="s">
        <v>152</v>
      </c>
      <c r="H192" s="17" t="s">
        <v>257</v>
      </c>
      <c r="I192" s="17" t="s">
        <v>34</v>
      </c>
      <c r="J192" s="18" t="s">
        <v>28</v>
      </c>
      <c r="K192" s="18" t="s">
        <v>258</v>
      </c>
      <c r="L192" s="18">
        <v>0.52900000000000003</v>
      </c>
      <c r="M192" s="18">
        <v>0.72</v>
      </c>
      <c r="N192" s="19">
        <v>298</v>
      </c>
      <c r="O192" s="18" t="s">
        <v>259</v>
      </c>
      <c r="P192" s="9">
        <v>24929.979604803197</v>
      </c>
      <c r="Q192" s="20">
        <v>2026</v>
      </c>
      <c r="R192" s="6">
        <v>2027</v>
      </c>
      <c r="S192" s="9">
        <v>1.1936422902180004</v>
      </c>
      <c r="T192" s="9">
        <v>1.2425816241169383</v>
      </c>
      <c r="U192" s="9">
        <v>600</v>
      </c>
      <c r="V192" s="9">
        <v>19729.407455250028</v>
      </c>
      <c r="W192" s="9">
        <v>10623.527091288475</v>
      </c>
      <c r="X192" s="9">
        <v>30952.934546538505</v>
      </c>
      <c r="Y192" s="1"/>
      <c r="Z192" s="1"/>
      <c r="AA192" s="1"/>
      <c r="AB192" s="1"/>
      <c r="AC192" s="22"/>
      <c r="AD192" s="22"/>
      <c r="AE192" s="22"/>
      <c r="AF192" s="22"/>
      <c r="AG192" s="1"/>
      <c r="AH192" s="1"/>
      <c r="AI192" s="1"/>
      <c r="AJ192" s="1"/>
      <c r="AK192" s="1"/>
      <c r="AL192" s="1"/>
      <c r="AM192" s="1"/>
      <c r="AN192" s="1" t="s">
        <v>257</v>
      </c>
      <c r="AO192" s="1"/>
      <c r="AP192" s="1">
        <v>500</v>
      </c>
      <c r="AQ192" s="1">
        <v>700</v>
      </c>
      <c r="AR192" s="1">
        <v>596</v>
      </c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25">
        <v>0</v>
      </c>
      <c r="BN192" s="25">
        <v>0</v>
      </c>
      <c r="BO192" s="25">
        <v>0</v>
      </c>
      <c r="BP192" s="25">
        <v>0</v>
      </c>
      <c r="BQ192" s="25">
        <v>0</v>
      </c>
      <c r="BR192" s="25">
        <v>600</v>
      </c>
      <c r="BS192" s="25">
        <v>30352.934546538505</v>
      </c>
      <c r="BT192" s="25">
        <v>0</v>
      </c>
      <c r="BU192" s="25">
        <v>0</v>
      </c>
      <c r="BV192" s="25">
        <v>0</v>
      </c>
      <c r="BW192" s="25">
        <v>0</v>
      </c>
      <c r="BX192" s="25">
        <v>0</v>
      </c>
      <c r="BY192" s="25">
        <v>0</v>
      </c>
      <c r="BZ192" s="25">
        <v>0</v>
      </c>
      <c r="CA192" s="25">
        <v>0</v>
      </c>
      <c r="CB192" s="52">
        <f t="shared" si="8"/>
        <v>30952.934546538505</v>
      </c>
      <c r="CE192" s="31" t="s">
        <v>34</v>
      </c>
      <c r="CF192" t="s">
        <v>655</v>
      </c>
      <c r="CG192" s="31" t="s">
        <v>656</v>
      </c>
      <c r="CH192" t="s">
        <v>655</v>
      </c>
      <c r="CI192" t="str">
        <f t="shared" si="7"/>
        <v>03</v>
      </c>
      <c r="CJ192" t="s">
        <v>655</v>
      </c>
      <c r="CK192" s="31" t="s">
        <v>1057</v>
      </c>
    </row>
    <row r="193" spans="1:89" ht="63.75" x14ac:dyDescent="0.25">
      <c r="A193" s="6">
        <v>190</v>
      </c>
      <c r="B193" s="27" t="str">
        <f t="shared" si="6"/>
        <v>ТС-001.02.03.403</v>
      </c>
      <c r="C193" s="17" t="s">
        <v>332</v>
      </c>
      <c r="D193" s="18">
        <v>3</v>
      </c>
      <c r="E193" s="18" t="s">
        <v>30</v>
      </c>
      <c r="F193" s="18" t="s">
        <v>635</v>
      </c>
      <c r="G193" s="17" t="s">
        <v>132</v>
      </c>
      <c r="H193" s="17" t="s">
        <v>257</v>
      </c>
      <c r="I193" s="17" t="s">
        <v>34</v>
      </c>
      <c r="J193" s="18" t="s">
        <v>28</v>
      </c>
      <c r="K193" s="18" t="s">
        <v>258</v>
      </c>
      <c r="L193" s="18">
        <v>0.52900000000000003</v>
      </c>
      <c r="M193" s="18">
        <v>0.52900000000000003</v>
      </c>
      <c r="N193" s="19">
        <v>474</v>
      </c>
      <c r="O193" s="18" t="s">
        <v>259</v>
      </c>
      <c r="P193" s="9">
        <v>40846.954800743079</v>
      </c>
      <c r="Q193" s="20">
        <v>2026</v>
      </c>
      <c r="R193" s="6">
        <v>2027</v>
      </c>
      <c r="S193" s="9">
        <v>1.1936422902180004</v>
      </c>
      <c r="T193" s="9">
        <v>1.2425816241169383</v>
      </c>
      <c r="U193" s="9">
        <v>600</v>
      </c>
      <c r="V193" s="9">
        <v>32585.199033750025</v>
      </c>
      <c r="W193" s="9">
        <v>17545.876402788475</v>
      </c>
      <c r="X193" s="9">
        <v>50731.0754365385</v>
      </c>
      <c r="Y193" s="1"/>
      <c r="Z193" s="1"/>
      <c r="AA193" s="1"/>
      <c r="AB193" s="1"/>
      <c r="AC193" s="22"/>
      <c r="AD193" s="22"/>
      <c r="AE193" s="22"/>
      <c r="AF193" s="22"/>
      <c r="AG193" s="1"/>
      <c r="AH193" s="1"/>
      <c r="AI193" s="1"/>
      <c r="AJ193" s="1"/>
      <c r="AK193" s="1"/>
      <c r="AL193" s="1"/>
      <c r="AM193" s="1"/>
      <c r="AN193" s="1" t="s">
        <v>257</v>
      </c>
      <c r="AO193" s="1"/>
      <c r="AP193" s="1">
        <v>500</v>
      </c>
      <c r="AQ193" s="1">
        <v>500</v>
      </c>
      <c r="AR193" s="1">
        <v>948</v>
      </c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25">
        <v>0</v>
      </c>
      <c r="BN193" s="25">
        <v>0</v>
      </c>
      <c r="BO193" s="25">
        <v>0</v>
      </c>
      <c r="BP193" s="25">
        <v>0</v>
      </c>
      <c r="BQ193" s="25">
        <v>0</v>
      </c>
      <c r="BR193" s="25">
        <v>600</v>
      </c>
      <c r="BS193" s="25">
        <v>50131.0754365385</v>
      </c>
      <c r="BT193" s="25">
        <v>0</v>
      </c>
      <c r="BU193" s="25">
        <v>0</v>
      </c>
      <c r="BV193" s="25">
        <v>0</v>
      </c>
      <c r="BW193" s="25">
        <v>0</v>
      </c>
      <c r="BX193" s="25">
        <v>0</v>
      </c>
      <c r="BY193" s="25">
        <v>0</v>
      </c>
      <c r="BZ193" s="25">
        <v>0</v>
      </c>
      <c r="CA193" s="25">
        <v>0</v>
      </c>
      <c r="CB193" s="52">
        <f t="shared" si="8"/>
        <v>50731.0754365385</v>
      </c>
      <c r="CE193" s="31" t="s">
        <v>34</v>
      </c>
      <c r="CF193" t="s">
        <v>655</v>
      </c>
      <c r="CG193" s="31" t="s">
        <v>656</v>
      </c>
      <c r="CH193" t="s">
        <v>655</v>
      </c>
      <c r="CI193" t="str">
        <f t="shared" si="7"/>
        <v>03</v>
      </c>
      <c r="CJ193" t="s">
        <v>655</v>
      </c>
      <c r="CK193" s="31" t="s">
        <v>1058</v>
      </c>
    </row>
    <row r="194" spans="1:89" ht="63.75" x14ac:dyDescent="0.25">
      <c r="A194" s="6">
        <v>191</v>
      </c>
      <c r="B194" s="27" t="str">
        <f t="shared" si="6"/>
        <v>ТС-001.02.03.404</v>
      </c>
      <c r="C194" s="17" t="s">
        <v>333</v>
      </c>
      <c r="D194" s="18">
        <v>3</v>
      </c>
      <c r="E194" s="18" t="s">
        <v>30</v>
      </c>
      <c r="F194" s="18" t="s">
        <v>635</v>
      </c>
      <c r="G194" s="17" t="s">
        <v>132</v>
      </c>
      <c r="H194" s="17" t="s">
        <v>257</v>
      </c>
      <c r="I194" s="17" t="s">
        <v>34</v>
      </c>
      <c r="J194" s="18" t="s">
        <v>28</v>
      </c>
      <c r="K194" s="18" t="s">
        <v>258</v>
      </c>
      <c r="L194" s="18">
        <v>0.72</v>
      </c>
      <c r="M194" s="18">
        <v>0.72</v>
      </c>
      <c r="N194" s="19">
        <v>368</v>
      </c>
      <c r="O194" s="18" t="s">
        <v>259</v>
      </c>
      <c r="P194" s="9">
        <v>29284.303220239839</v>
      </c>
      <c r="Q194" s="20">
        <v>2026</v>
      </c>
      <c r="R194" s="6">
        <v>2027</v>
      </c>
      <c r="S194" s="9">
        <v>1.1936422902180004</v>
      </c>
      <c r="T194" s="9">
        <v>1.2425816241169383</v>
      </c>
      <c r="U194" s="9">
        <v>600</v>
      </c>
      <c r="V194" s="9">
        <v>23246.299086750027</v>
      </c>
      <c r="W194" s="9">
        <v>12517.237969788475</v>
      </c>
      <c r="X194" s="9">
        <v>36363.537056538502</v>
      </c>
      <c r="Y194" s="1"/>
      <c r="Z194" s="1"/>
      <c r="AA194" s="1"/>
      <c r="AB194" s="1"/>
      <c r="AC194" s="22"/>
      <c r="AD194" s="22"/>
      <c r="AE194" s="22"/>
      <c r="AF194" s="22"/>
      <c r="AG194" s="1"/>
      <c r="AH194" s="1"/>
      <c r="AI194" s="1"/>
      <c r="AJ194" s="1"/>
      <c r="AK194" s="1"/>
      <c r="AL194" s="1"/>
      <c r="AM194" s="1"/>
      <c r="AN194" s="1" t="s">
        <v>257</v>
      </c>
      <c r="AO194" s="1"/>
      <c r="AP194" s="1">
        <v>700</v>
      </c>
      <c r="AQ194" s="1">
        <v>700</v>
      </c>
      <c r="AR194" s="1">
        <v>736</v>
      </c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25">
        <v>0</v>
      </c>
      <c r="BN194" s="25">
        <v>0</v>
      </c>
      <c r="BO194" s="25">
        <v>0</v>
      </c>
      <c r="BP194" s="25">
        <v>0</v>
      </c>
      <c r="BQ194" s="25">
        <v>0</v>
      </c>
      <c r="BR194" s="25">
        <v>600</v>
      </c>
      <c r="BS194" s="25">
        <v>35763.537056538502</v>
      </c>
      <c r="BT194" s="25">
        <v>0</v>
      </c>
      <c r="BU194" s="25">
        <v>0</v>
      </c>
      <c r="BV194" s="25">
        <v>0</v>
      </c>
      <c r="BW194" s="25">
        <v>0</v>
      </c>
      <c r="BX194" s="25">
        <v>0</v>
      </c>
      <c r="BY194" s="25">
        <v>0</v>
      </c>
      <c r="BZ194" s="25">
        <v>0</v>
      </c>
      <c r="CA194" s="25">
        <v>0</v>
      </c>
      <c r="CB194" s="52">
        <f t="shared" si="8"/>
        <v>36363.537056538502</v>
      </c>
      <c r="CE194" s="31" t="s">
        <v>34</v>
      </c>
      <c r="CF194" t="s">
        <v>655</v>
      </c>
      <c r="CG194" s="31" t="s">
        <v>656</v>
      </c>
      <c r="CH194" t="s">
        <v>655</v>
      </c>
      <c r="CI194" t="str">
        <f t="shared" si="7"/>
        <v>03</v>
      </c>
      <c r="CJ194" t="s">
        <v>655</v>
      </c>
      <c r="CK194" s="31" t="s">
        <v>1059</v>
      </c>
    </row>
    <row r="195" spans="1:89" ht="63.75" x14ac:dyDescent="0.25">
      <c r="A195" s="6">
        <v>192</v>
      </c>
      <c r="B195" s="27" t="str">
        <f t="shared" si="6"/>
        <v>ТС-001.02.03.405</v>
      </c>
      <c r="C195" s="17" t="s">
        <v>334</v>
      </c>
      <c r="D195" s="18">
        <v>3</v>
      </c>
      <c r="E195" s="18" t="s">
        <v>30</v>
      </c>
      <c r="F195" s="18" t="s">
        <v>635</v>
      </c>
      <c r="G195" s="17" t="s">
        <v>132</v>
      </c>
      <c r="H195" s="17" t="s">
        <v>257</v>
      </c>
      <c r="I195" s="17" t="s">
        <v>34</v>
      </c>
      <c r="J195" s="18" t="s">
        <v>28</v>
      </c>
      <c r="K195" s="18" t="s">
        <v>258</v>
      </c>
      <c r="L195" s="18">
        <v>0.42599999999999999</v>
      </c>
      <c r="M195" s="18">
        <v>0.42599999999999999</v>
      </c>
      <c r="N195" s="19">
        <v>434</v>
      </c>
      <c r="O195" s="18" t="s">
        <v>259</v>
      </c>
      <c r="P195" s="9">
        <v>27295.213512144015</v>
      </c>
      <c r="Q195" s="20">
        <v>2026</v>
      </c>
      <c r="R195" s="6">
        <v>2027</v>
      </c>
      <c r="S195" s="9">
        <v>1.1936422902180004</v>
      </c>
      <c r="T195" s="9">
        <v>1.2425816241169383</v>
      </c>
      <c r="U195" s="9">
        <v>600</v>
      </c>
      <c r="V195" s="9">
        <v>21639.754978750028</v>
      </c>
      <c r="W195" s="9">
        <v>11652.175757788475</v>
      </c>
      <c r="X195" s="9">
        <v>33891.930736538503</v>
      </c>
      <c r="Y195" s="1"/>
      <c r="Z195" s="1"/>
      <c r="AA195" s="1"/>
      <c r="AB195" s="1"/>
      <c r="AC195" s="22"/>
      <c r="AD195" s="22"/>
      <c r="AE195" s="22"/>
      <c r="AF195" s="22"/>
      <c r="AG195" s="1"/>
      <c r="AH195" s="1"/>
      <c r="AI195" s="1"/>
      <c r="AJ195" s="1"/>
      <c r="AK195" s="1"/>
      <c r="AL195" s="1"/>
      <c r="AM195" s="1"/>
      <c r="AN195" s="1" t="s">
        <v>257</v>
      </c>
      <c r="AO195" s="1"/>
      <c r="AP195" s="1">
        <v>400</v>
      </c>
      <c r="AQ195" s="1">
        <v>400</v>
      </c>
      <c r="AR195" s="1">
        <v>868</v>
      </c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25">
        <v>0</v>
      </c>
      <c r="BN195" s="25">
        <v>0</v>
      </c>
      <c r="BO195" s="25">
        <v>0</v>
      </c>
      <c r="BP195" s="25">
        <v>0</v>
      </c>
      <c r="BQ195" s="25">
        <v>0</v>
      </c>
      <c r="BR195" s="25">
        <v>600</v>
      </c>
      <c r="BS195" s="25">
        <v>33291.930736538503</v>
      </c>
      <c r="BT195" s="25">
        <v>0</v>
      </c>
      <c r="BU195" s="25">
        <v>0</v>
      </c>
      <c r="BV195" s="25">
        <v>0</v>
      </c>
      <c r="BW195" s="25">
        <v>0</v>
      </c>
      <c r="BX195" s="25">
        <v>0</v>
      </c>
      <c r="BY195" s="25">
        <v>0</v>
      </c>
      <c r="BZ195" s="25">
        <v>0</v>
      </c>
      <c r="CA195" s="25">
        <v>0</v>
      </c>
      <c r="CB195" s="52">
        <f t="shared" si="8"/>
        <v>33891.930736538503</v>
      </c>
      <c r="CE195" s="31" t="s">
        <v>34</v>
      </c>
      <c r="CF195" t="s">
        <v>655</v>
      </c>
      <c r="CG195" s="31" t="s">
        <v>656</v>
      </c>
      <c r="CH195" t="s">
        <v>655</v>
      </c>
      <c r="CI195" t="str">
        <f t="shared" si="7"/>
        <v>03</v>
      </c>
      <c r="CJ195" t="s">
        <v>655</v>
      </c>
      <c r="CK195" s="31" t="s">
        <v>1060</v>
      </c>
    </row>
    <row r="196" spans="1:89" ht="63.75" x14ac:dyDescent="0.25">
      <c r="A196" s="6">
        <v>193</v>
      </c>
      <c r="B196" s="27" t="str">
        <f t="shared" si="6"/>
        <v>ТС-001.02.03.406</v>
      </c>
      <c r="C196" s="17" t="s">
        <v>264</v>
      </c>
      <c r="D196" s="18">
        <v>3</v>
      </c>
      <c r="E196" s="18" t="s">
        <v>30</v>
      </c>
      <c r="F196" s="18" t="s">
        <v>635</v>
      </c>
      <c r="G196" s="17" t="s">
        <v>152</v>
      </c>
      <c r="H196" s="17" t="s">
        <v>257</v>
      </c>
      <c r="I196" s="17" t="s">
        <v>34</v>
      </c>
      <c r="J196" s="18" t="s">
        <v>27</v>
      </c>
      <c r="K196" s="18" t="s">
        <v>258</v>
      </c>
      <c r="L196" s="18">
        <v>0</v>
      </c>
      <c r="M196" s="18">
        <v>0</v>
      </c>
      <c r="N196" s="19">
        <v>0</v>
      </c>
      <c r="O196" s="18">
        <v>0</v>
      </c>
      <c r="P196" s="9">
        <v>4477.0531706144566</v>
      </c>
      <c r="Q196" s="20">
        <v>2026</v>
      </c>
      <c r="R196" s="6">
        <v>2026</v>
      </c>
      <c r="S196" s="9">
        <v>1.1936422902180004</v>
      </c>
      <c r="T196" s="9">
        <v>1.1936422902180004</v>
      </c>
      <c r="U196" s="9">
        <v>374.08000000000004</v>
      </c>
      <c r="V196" s="9">
        <v>3473.6</v>
      </c>
      <c r="W196" s="9">
        <v>1496.32</v>
      </c>
      <c r="X196" s="9">
        <v>5344</v>
      </c>
      <c r="Y196" s="1"/>
      <c r="Z196" s="1"/>
      <c r="AA196" s="1"/>
      <c r="AB196" s="1"/>
      <c r="AC196" s="22"/>
      <c r="AD196" s="22"/>
      <c r="AE196" s="22"/>
      <c r="AF196" s="22"/>
      <c r="AG196" s="1"/>
      <c r="AH196" s="1"/>
      <c r="AI196" s="1"/>
      <c r="AJ196" s="1"/>
      <c r="AK196" s="1"/>
      <c r="AL196" s="1"/>
      <c r="AM196" s="1"/>
      <c r="AN196" s="1" t="s">
        <v>257</v>
      </c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25">
        <v>0</v>
      </c>
      <c r="BN196" s="25">
        <v>0</v>
      </c>
      <c r="BO196" s="25">
        <v>0</v>
      </c>
      <c r="BP196" s="25">
        <v>0</v>
      </c>
      <c r="BQ196" s="25">
        <v>0</v>
      </c>
      <c r="BR196" s="25">
        <v>5344</v>
      </c>
      <c r="BS196" s="25">
        <v>0</v>
      </c>
      <c r="BT196" s="25">
        <v>0</v>
      </c>
      <c r="BU196" s="25">
        <v>0</v>
      </c>
      <c r="BV196" s="25">
        <v>0</v>
      </c>
      <c r="BW196" s="25">
        <v>0</v>
      </c>
      <c r="BX196" s="25">
        <v>0</v>
      </c>
      <c r="BY196" s="25">
        <v>0</v>
      </c>
      <c r="BZ196" s="25">
        <v>0</v>
      </c>
      <c r="CA196" s="25">
        <v>0</v>
      </c>
      <c r="CB196" s="52">
        <f t="shared" si="8"/>
        <v>5344</v>
      </c>
      <c r="CE196" s="31" t="s">
        <v>34</v>
      </c>
      <c r="CF196" t="s">
        <v>655</v>
      </c>
      <c r="CG196" s="31" t="s">
        <v>656</v>
      </c>
      <c r="CH196" t="s">
        <v>655</v>
      </c>
      <c r="CI196" t="str">
        <f t="shared" si="7"/>
        <v>03</v>
      </c>
      <c r="CJ196" t="s">
        <v>655</v>
      </c>
      <c r="CK196" s="31" t="s">
        <v>1061</v>
      </c>
    </row>
    <row r="197" spans="1:89" ht="63.75" x14ac:dyDescent="0.25">
      <c r="A197" s="6">
        <v>194</v>
      </c>
      <c r="B197" s="27" t="str">
        <f t="shared" ref="B197:B260" si="10">CONCATENATE("ТС-",CE197,CF197,CG197,CH197,CI197,CJ197,CK197)</f>
        <v>ТС-001.02.03.407</v>
      </c>
      <c r="C197" s="17" t="s">
        <v>335</v>
      </c>
      <c r="D197" s="18">
        <v>3</v>
      </c>
      <c r="E197" s="18" t="s">
        <v>30</v>
      </c>
      <c r="F197" s="18" t="s">
        <v>635</v>
      </c>
      <c r="G197" s="17" t="s">
        <v>152</v>
      </c>
      <c r="H197" s="17" t="s">
        <v>257</v>
      </c>
      <c r="I197" s="17" t="s">
        <v>34</v>
      </c>
      <c r="J197" s="18" t="s">
        <v>28</v>
      </c>
      <c r="K197" s="18" t="s">
        <v>258</v>
      </c>
      <c r="L197" s="18">
        <v>0.92</v>
      </c>
      <c r="M197" s="18">
        <v>1.02</v>
      </c>
      <c r="N197" s="19">
        <v>114</v>
      </c>
      <c r="O197" s="18" t="s">
        <v>259</v>
      </c>
      <c r="P197" s="9">
        <v>14881.187718341771</v>
      </c>
      <c r="Q197" s="20">
        <v>2027</v>
      </c>
      <c r="R197" s="6">
        <v>2028</v>
      </c>
      <c r="S197" s="9">
        <v>1.2425816241169383</v>
      </c>
      <c r="T197" s="9">
        <v>1.2922848890816159</v>
      </c>
      <c r="U197" s="9">
        <v>600</v>
      </c>
      <c r="V197" s="9">
        <v>12094.377113</v>
      </c>
      <c r="W197" s="9">
        <v>6512.3569069999994</v>
      </c>
      <c r="X197" s="9">
        <v>19206.73402</v>
      </c>
      <c r="Y197" s="1"/>
      <c r="Z197" s="1"/>
      <c r="AA197" s="1"/>
      <c r="AB197" s="1"/>
      <c r="AC197" s="22"/>
      <c r="AD197" s="22"/>
      <c r="AE197" s="22"/>
      <c r="AF197" s="22"/>
      <c r="AG197" s="1"/>
      <c r="AH197" s="1"/>
      <c r="AI197" s="1"/>
      <c r="AJ197" s="1"/>
      <c r="AK197" s="1"/>
      <c r="AL197" s="1"/>
      <c r="AM197" s="1"/>
      <c r="AN197" s="1" t="s">
        <v>257</v>
      </c>
      <c r="AO197" s="1"/>
      <c r="AP197" s="1">
        <v>900</v>
      </c>
      <c r="AQ197" s="1">
        <v>1000</v>
      </c>
      <c r="AR197" s="1">
        <v>228</v>
      </c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25">
        <v>0</v>
      </c>
      <c r="BN197" s="25">
        <v>0</v>
      </c>
      <c r="BO197" s="25">
        <v>0</v>
      </c>
      <c r="BP197" s="25">
        <v>0</v>
      </c>
      <c r="BQ197" s="25">
        <v>0</v>
      </c>
      <c r="BR197" s="25">
        <v>0</v>
      </c>
      <c r="BS197" s="25">
        <v>600</v>
      </c>
      <c r="BT197" s="25">
        <v>18606.73402</v>
      </c>
      <c r="BU197" s="25">
        <v>0</v>
      </c>
      <c r="BV197" s="25">
        <v>0</v>
      </c>
      <c r="BW197" s="25">
        <v>0</v>
      </c>
      <c r="BX197" s="25">
        <v>0</v>
      </c>
      <c r="BY197" s="25">
        <v>0</v>
      </c>
      <c r="BZ197" s="25">
        <v>0</v>
      </c>
      <c r="CA197" s="25">
        <v>0</v>
      </c>
      <c r="CB197" s="52">
        <f t="shared" ref="CB197:CB260" si="11">SUM(BN197:CA197)</f>
        <v>19206.73402</v>
      </c>
      <c r="CE197" s="31" t="s">
        <v>34</v>
      </c>
      <c r="CF197" t="s">
        <v>655</v>
      </c>
      <c r="CG197" s="31" t="s">
        <v>656</v>
      </c>
      <c r="CH197" t="s">
        <v>655</v>
      </c>
      <c r="CI197" t="str">
        <f t="shared" ref="CI197:CI260" si="12">CONCATENATE("0",D197)</f>
        <v>03</v>
      </c>
      <c r="CJ197" t="s">
        <v>655</v>
      </c>
      <c r="CK197" s="31" t="s">
        <v>1062</v>
      </c>
    </row>
    <row r="198" spans="1:89" ht="63.75" x14ac:dyDescent="0.25">
      <c r="A198" s="6">
        <v>195</v>
      </c>
      <c r="B198" s="27" t="str">
        <f t="shared" si="10"/>
        <v>ТС-001.02.03.408</v>
      </c>
      <c r="C198" s="17" t="s">
        <v>336</v>
      </c>
      <c r="D198" s="18">
        <v>3</v>
      </c>
      <c r="E198" s="18" t="s">
        <v>30</v>
      </c>
      <c r="F198" s="18" t="s">
        <v>635</v>
      </c>
      <c r="G198" s="17" t="s">
        <v>132</v>
      </c>
      <c r="H198" s="17" t="s">
        <v>257</v>
      </c>
      <c r="I198" s="17" t="s">
        <v>34</v>
      </c>
      <c r="J198" s="18" t="s">
        <v>28</v>
      </c>
      <c r="K198" s="18" t="s">
        <v>258</v>
      </c>
      <c r="L198" s="18">
        <v>0.219</v>
      </c>
      <c r="M198" s="18">
        <v>0.219</v>
      </c>
      <c r="N198" s="19">
        <v>483</v>
      </c>
      <c r="O198" s="18" t="s">
        <v>259</v>
      </c>
      <c r="P198" s="9">
        <v>9144.6568940369707</v>
      </c>
      <c r="Q198" s="20">
        <v>2027</v>
      </c>
      <c r="R198" s="6">
        <v>2028</v>
      </c>
      <c r="S198" s="9">
        <v>1.2425816241169383</v>
      </c>
      <c r="T198" s="9">
        <v>1.2922848890816159</v>
      </c>
      <c r="U198" s="9">
        <v>600</v>
      </c>
      <c r="V198" s="9">
        <v>7275.776248000001</v>
      </c>
      <c r="W198" s="9">
        <v>3917.725672</v>
      </c>
      <c r="X198" s="9">
        <v>11793.501920000001</v>
      </c>
      <c r="Y198" s="1"/>
      <c r="Z198" s="1"/>
      <c r="AA198" s="1"/>
      <c r="AB198" s="1"/>
      <c r="AC198" s="22"/>
      <c r="AD198" s="22"/>
      <c r="AE198" s="22"/>
      <c r="AF198" s="22"/>
      <c r="AG198" s="1"/>
      <c r="AH198" s="1"/>
      <c r="AI198" s="1"/>
      <c r="AJ198" s="1"/>
      <c r="AK198" s="1"/>
      <c r="AL198" s="1"/>
      <c r="AM198" s="1"/>
      <c r="AN198" s="1" t="s">
        <v>257</v>
      </c>
      <c r="AO198" s="1"/>
      <c r="AP198" s="1">
        <v>200</v>
      </c>
      <c r="AQ198" s="1">
        <v>200</v>
      </c>
      <c r="AR198" s="1">
        <v>966</v>
      </c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25">
        <v>0</v>
      </c>
      <c r="BN198" s="25">
        <v>0</v>
      </c>
      <c r="BO198" s="25">
        <v>0</v>
      </c>
      <c r="BP198" s="25">
        <v>0</v>
      </c>
      <c r="BQ198" s="25">
        <v>0</v>
      </c>
      <c r="BR198" s="25">
        <v>0</v>
      </c>
      <c r="BS198" s="25">
        <v>600</v>
      </c>
      <c r="BT198" s="25">
        <v>11193.501920000001</v>
      </c>
      <c r="BU198" s="25">
        <v>0</v>
      </c>
      <c r="BV198" s="25">
        <v>0</v>
      </c>
      <c r="BW198" s="25">
        <v>0</v>
      </c>
      <c r="BX198" s="25">
        <v>0</v>
      </c>
      <c r="BY198" s="25">
        <v>0</v>
      </c>
      <c r="BZ198" s="25">
        <v>0</v>
      </c>
      <c r="CA198" s="25">
        <v>0</v>
      </c>
      <c r="CB198" s="52">
        <f t="shared" si="11"/>
        <v>11793.501920000001</v>
      </c>
      <c r="CE198" s="31" t="s">
        <v>34</v>
      </c>
      <c r="CF198" t="s">
        <v>655</v>
      </c>
      <c r="CG198" s="31" t="s">
        <v>656</v>
      </c>
      <c r="CH198" t="s">
        <v>655</v>
      </c>
      <c r="CI198" t="str">
        <f t="shared" si="12"/>
        <v>03</v>
      </c>
      <c r="CJ198" t="s">
        <v>655</v>
      </c>
      <c r="CK198" s="31" t="s">
        <v>1063</v>
      </c>
    </row>
    <row r="199" spans="1:89" ht="63.75" x14ac:dyDescent="0.25">
      <c r="A199" s="6">
        <v>196</v>
      </c>
      <c r="B199" s="27" t="str">
        <f t="shared" si="10"/>
        <v>ТС-001.02.03.409</v>
      </c>
      <c r="C199" s="17" t="s">
        <v>337</v>
      </c>
      <c r="D199" s="18">
        <v>3</v>
      </c>
      <c r="E199" s="18" t="s">
        <v>30</v>
      </c>
      <c r="F199" s="18" t="s">
        <v>635</v>
      </c>
      <c r="G199" s="17" t="s">
        <v>132</v>
      </c>
      <c r="H199" s="17" t="s">
        <v>257</v>
      </c>
      <c r="I199" s="17" t="s">
        <v>34</v>
      </c>
      <c r="J199" s="18" t="s">
        <v>28</v>
      </c>
      <c r="K199" s="18" t="s">
        <v>258</v>
      </c>
      <c r="L199" s="18">
        <v>0.219</v>
      </c>
      <c r="M199" s="18">
        <v>0.219</v>
      </c>
      <c r="N199" s="19">
        <v>407</v>
      </c>
      <c r="O199" s="18" t="s">
        <v>259</v>
      </c>
      <c r="P199" s="9">
        <v>29114.233794637999</v>
      </c>
      <c r="Q199" s="20">
        <v>2027</v>
      </c>
      <c r="R199" s="6">
        <v>2028</v>
      </c>
      <c r="S199" s="9">
        <v>1.2425816241169383</v>
      </c>
      <c r="T199" s="9">
        <v>1.2922848890816159</v>
      </c>
      <c r="U199" s="9">
        <v>600</v>
      </c>
      <c r="V199" s="9">
        <v>24049.924853500001</v>
      </c>
      <c r="W199" s="9">
        <v>12949.959536499999</v>
      </c>
      <c r="X199" s="9">
        <v>37599.884389999999</v>
      </c>
      <c r="Y199" s="1"/>
      <c r="Z199" s="1"/>
      <c r="AA199" s="1"/>
      <c r="AB199" s="1"/>
      <c r="AC199" s="22"/>
      <c r="AD199" s="22"/>
      <c r="AE199" s="22"/>
      <c r="AF199" s="22"/>
      <c r="AG199" s="1"/>
      <c r="AH199" s="1"/>
      <c r="AI199" s="1"/>
      <c r="AJ199" s="1"/>
      <c r="AK199" s="1"/>
      <c r="AL199" s="1"/>
      <c r="AM199" s="1"/>
      <c r="AN199" s="1" t="s">
        <v>257</v>
      </c>
      <c r="AO199" s="1"/>
      <c r="AP199" s="1">
        <v>200</v>
      </c>
      <c r="AQ199" s="1">
        <v>200</v>
      </c>
      <c r="AR199" s="1">
        <v>814</v>
      </c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25">
        <v>0</v>
      </c>
      <c r="BN199" s="25">
        <v>0</v>
      </c>
      <c r="BO199" s="25">
        <v>0</v>
      </c>
      <c r="BP199" s="25">
        <v>0</v>
      </c>
      <c r="BQ199" s="25">
        <v>0</v>
      </c>
      <c r="BR199" s="25">
        <v>0</v>
      </c>
      <c r="BS199" s="25">
        <v>600</v>
      </c>
      <c r="BT199" s="25">
        <v>36999.884389999999</v>
      </c>
      <c r="BU199" s="25">
        <v>0</v>
      </c>
      <c r="BV199" s="25">
        <v>0</v>
      </c>
      <c r="BW199" s="25">
        <v>0</v>
      </c>
      <c r="BX199" s="25">
        <v>0</v>
      </c>
      <c r="BY199" s="25">
        <v>0</v>
      </c>
      <c r="BZ199" s="25">
        <v>0</v>
      </c>
      <c r="CA199" s="25">
        <v>0</v>
      </c>
      <c r="CB199" s="52">
        <f t="shared" si="11"/>
        <v>37599.884389999999</v>
      </c>
      <c r="CE199" s="31" t="s">
        <v>34</v>
      </c>
      <c r="CF199" t="s">
        <v>655</v>
      </c>
      <c r="CG199" s="31" t="s">
        <v>656</v>
      </c>
      <c r="CH199" t="s">
        <v>655</v>
      </c>
      <c r="CI199" t="str">
        <f t="shared" si="12"/>
        <v>03</v>
      </c>
      <c r="CJ199" t="s">
        <v>655</v>
      </c>
      <c r="CK199" s="31" t="s">
        <v>1064</v>
      </c>
    </row>
    <row r="200" spans="1:89" ht="63.75" x14ac:dyDescent="0.25">
      <c r="A200" s="6">
        <v>197</v>
      </c>
      <c r="B200" s="27" t="str">
        <f t="shared" si="10"/>
        <v>ТС-001.02.03.410</v>
      </c>
      <c r="C200" s="17" t="s">
        <v>338</v>
      </c>
      <c r="D200" s="18">
        <v>3</v>
      </c>
      <c r="E200" s="18" t="s">
        <v>30</v>
      </c>
      <c r="F200" s="18" t="s">
        <v>635</v>
      </c>
      <c r="G200" s="17" t="s">
        <v>152</v>
      </c>
      <c r="H200" s="17" t="s">
        <v>257</v>
      </c>
      <c r="I200" s="17" t="s">
        <v>34</v>
      </c>
      <c r="J200" s="18" t="s">
        <v>28</v>
      </c>
      <c r="K200" s="18" t="s">
        <v>258</v>
      </c>
      <c r="L200" s="18">
        <v>0.63</v>
      </c>
      <c r="M200" s="18">
        <v>0.63</v>
      </c>
      <c r="N200" s="19">
        <v>410</v>
      </c>
      <c r="O200" s="18" t="s">
        <v>259</v>
      </c>
      <c r="P200" s="9">
        <v>28849.549607822912</v>
      </c>
      <c r="Q200" s="20">
        <v>2027</v>
      </c>
      <c r="R200" s="6">
        <v>2028</v>
      </c>
      <c r="S200" s="9">
        <v>1.2425816241169383</v>
      </c>
      <c r="T200" s="9">
        <v>1.2922848890816159</v>
      </c>
      <c r="U200" s="9">
        <v>600</v>
      </c>
      <c r="V200" s="9">
        <v>23827.594059750005</v>
      </c>
      <c r="W200" s="9">
        <v>12830.242955250002</v>
      </c>
      <c r="X200" s="9">
        <v>37257.837015000005</v>
      </c>
      <c r="Y200" s="1"/>
      <c r="Z200" s="1"/>
      <c r="AA200" s="1"/>
      <c r="AB200" s="1"/>
      <c r="AC200" s="22"/>
      <c r="AD200" s="22"/>
      <c r="AE200" s="22"/>
      <c r="AF200" s="22"/>
      <c r="AG200" s="1"/>
      <c r="AH200" s="1"/>
      <c r="AI200" s="1"/>
      <c r="AJ200" s="1"/>
      <c r="AK200" s="1"/>
      <c r="AL200" s="1"/>
      <c r="AM200" s="1"/>
      <c r="AN200" s="1" t="s">
        <v>257</v>
      </c>
      <c r="AO200" s="1"/>
      <c r="AP200" s="1">
        <v>600</v>
      </c>
      <c r="AQ200" s="1">
        <v>600</v>
      </c>
      <c r="AR200" s="1">
        <v>820</v>
      </c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25">
        <v>0</v>
      </c>
      <c r="BN200" s="25">
        <v>0</v>
      </c>
      <c r="BO200" s="25">
        <v>0</v>
      </c>
      <c r="BP200" s="25">
        <v>0</v>
      </c>
      <c r="BQ200" s="25">
        <v>0</v>
      </c>
      <c r="BR200" s="25">
        <v>0</v>
      </c>
      <c r="BS200" s="25">
        <v>600</v>
      </c>
      <c r="BT200" s="25">
        <v>36657.837015000005</v>
      </c>
      <c r="BU200" s="25">
        <v>0</v>
      </c>
      <c r="BV200" s="25">
        <v>0</v>
      </c>
      <c r="BW200" s="25">
        <v>0</v>
      </c>
      <c r="BX200" s="25">
        <v>0</v>
      </c>
      <c r="BY200" s="25">
        <v>0</v>
      </c>
      <c r="BZ200" s="25">
        <v>0</v>
      </c>
      <c r="CA200" s="25">
        <v>0</v>
      </c>
      <c r="CB200" s="52">
        <f t="shared" si="11"/>
        <v>37257.837015000005</v>
      </c>
      <c r="CE200" s="31" t="s">
        <v>34</v>
      </c>
      <c r="CF200" t="s">
        <v>655</v>
      </c>
      <c r="CG200" s="31" t="s">
        <v>656</v>
      </c>
      <c r="CH200" t="s">
        <v>655</v>
      </c>
      <c r="CI200" t="str">
        <f t="shared" si="12"/>
        <v>03</v>
      </c>
      <c r="CJ200" t="s">
        <v>655</v>
      </c>
      <c r="CK200" s="31" t="s">
        <v>1065</v>
      </c>
    </row>
    <row r="201" spans="1:89" ht="63.75" x14ac:dyDescent="0.25">
      <c r="A201" s="6">
        <v>198</v>
      </c>
      <c r="B201" s="27" t="str">
        <f t="shared" si="10"/>
        <v>ТС-001.02.03.411</v>
      </c>
      <c r="C201" s="17" t="s">
        <v>339</v>
      </c>
      <c r="D201" s="18">
        <v>3</v>
      </c>
      <c r="E201" s="18" t="s">
        <v>30</v>
      </c>
      <c r="F201" s="18" t="s">
        <v>635</v>
      </c>
      <c r="G201" s="17" t="s">
        <v>152</v>
      </c>
      <c r="H201" s="17" t="s">
        <v>257</v>
      </c>
      <c r="I201" s="17" t="s">
        <v>34</v>
      </c>
      <c r="J201" s="18" t="s">
        <v>28</v>
      </c>
      <c r="K201" s="18" t="s">
        <v>258</v>
      </c>
      <c r="L201" s="18">
        <v>1.02</v>
      </c>
      <c r="M201" s="18">
        <v>1.02</v>
      </c>
      <c r="N201" s="19">
        <v>237</v>
      </c>
      <c r="O201" s="18" t="s">
        <v>259</v>
      </c>
      <c r="P201" s="9">
        <v>37602.067229447421</v>
      </c>
      <c r="Q201" s="20">
        <v>2027</v>
      </c>
      <c r="R201" s="6">
        <v>2028</v>
      </c>
      <c r="S201" s="9">
        <v>1.2425816241169383</v>
      </c>
      <c r="T201" s="9">
        <v>1.2922848890816159</v>
      </c>
      <c r="U201" s="9">
        <v>600</v>
      </c>
      <c r="V201" s="9">
        <v>31179.579131249851</v>
      </c>
      <c r="W201" s="9">
        <v>16789.004147596072</v>
      </c>
      <c r="X201" s="9">
        <v>48568.583278845923</v>
      </c>
      <c r="Y201" s="1"/>
      <c r="Z201" s="1"/>
      <c r="AA201" s="1"/>
      <c r="AB201" s="1"/>
      <c r="AC201" s="22"/>
      <c r="AD201" s="22"/>
      <c r="AE201" s="22"/>
      <c r="AF201" s="22"/>
      <c r="AG201" s="1"/>
      <c r="AH201" s="1"/>
      <c r="AI201" s="1"/>
      <c r="AJ201" s="1"/>
      <c r="AK201" s="1"/>
      <c r="AL201" s="1"/>
      <c r="AM201" s="1"/>
      <c r="AN201" s="1" t="s">
        <v>257</v>
      </c>
      <c r="AO201" s="1"/>
      <c r="AP201" s="1">
        <v>1000</v>
      </c>
      <c r="AQ201" s="1">
        <v>1000</v>
      </c>
      <c r="AR201" s="1">
        <v>474</v>
      </c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25">
        <v>0</v>
      </c>
      <c r="BN201" s="25">
        <v>0</v>
      </c>
      <c r="BO201" s="25">
        <v>0</v>
      </c>
      <c r="BP201" s="25">
        <v>0</v>
      </c>
      <c r="BQ201" s="25">
        <v>0</v>
      </c>
      <c r="BR201" s="25">
        <v>0</v>
      </c>
      <c r="BS201" s="25">
        <v>600</v>
      </c>
      <c r="BT201" s="25">
        <v>47968.583278845923</v>
      </c>
      <c r="BU201" s="25">
        <v>0</v>
      </c>
      <c r="BV201" s="25">
        <v>0</v>
      </c>
      <c r="BW201" s="25">
        <v>0</v>
      </c>
      <c r="BX201" s="25">
        <v>0</v>
      </c>
      <c r="BY201" s="25">
        <v>0</v>
      </c>
      <c r="BZ201" s="25">
        <v>0</v>
      </c>
      <c r="CA201" s="25">
        <v>0</v>
      </c>
      <c r="CB201" s="52">
        <f t="shared" si="11"/>
        <v>48568.583278845923</v>
      </c>
      <c r="CE201" s="31" t="s">
        <v>34</v>
      </c>
      <c r="CF201" t="s">
        <v>655</v>
      </c>
      <c r="CG201" s="31" t="s">
        <v>656</v>
      </c>
      <c r="CH201" t="s">
        <v>655</v>
      </c>
      <c r="CI201" t="str">
        <f t="shared" si="12"/>
        <v>03</v>
      </c>
      <c r="CJ201" t="s">
        <v>655</v>
      </c>
      <c r="CK201" s="31" t="s">
        <v>1066</v>
      </c>
    </row>
    <row r="202" spans="1:89" ht="63.75" x14ac:dyDescent="0.25">
      <c r="A202" s="6">
        <v>199</v>
      </c>
      <c r="B202" s="27" t="str">
        <f t="shared" si="10"/>
        <v>ТС-001.02.03.412</v>
      </c>
      <c r="C202" s="17" t="s">
        <v>264</v>
      </c>
      <c r="D202" s="18">
        <v>3</v>
      </c>
      <c r="E202" s="18" t="s">
        <v>30</v>
      </c>
      <c r="F202" s="18" t="s">
        <v>635</v>
      </c>
      <c r="G202" s="17" t="s">
        <v>152</v>
      </c>
      <c r="H202" s="17" t="s">
        <v>257</v>
      </c>
      <c r="I202" s="17" t="s">
        <v>34</v>
      </c>
      <c r="J202" s="18" t="s">
        <v>27</v>
      </c>
      <c r="K202" s="18" t="s">
        <v>258</v>
      </c>
      <c r="L202" s="18">
        <v>0</v>
      </c>
      <c r="M202" s="18">
        <v>0</v>
      </c>
      <c r="N202" s="19">
        <v>0</v>
      </c>
      <c r="O202" s="18">
        <v>0</v>
      </c>
      <c r="P202" s="9">
        <v>4472.1408172675783</v>
      </c>
      <c r="Q202" s="20">
        <v>2027</v>
      </c>
      <c r="R202" s="6">
        <v>2027</v>
      </c>
      <c r="S202" s="9">
        <v>1.2425816241169383</v>
      </c>
      <c r="T202" s="9">
        <v>1.2425816241169383</v>
      </c>
      <c r="U202" s="9">
        <v>388.99</v>
      </c>
      <c r="V202" s="9">
        <v>3612.05</v>
      </c>
      <c r="W202" s="9">
        <v>1555.9599999999998</v>
      </c>
      <c r="X202" s="9">
        <v>5557</v>
      </c>
      <c r="Y202" s="1"/>
      <c r="Z202" s="1"/>
      <c r="AA202" s="1"/>
      <c r="AB202" s="1"/>
      <c r="AC202" s="22"/>
      <c r="AD202" s="22"/>
      <c r="AE202" s="22"/>
      <c r="AF202" s="22"/>
      <c r="AG202" s="1"/>
      <c r="AH202" s="1"/>
      <c r="AI202" s="1"/>
      <c r="AJ202" s="1"/>
      <c r="AK202" s="1"/>
      <c r="AL202" s="1"/>
      <c r="AM202" s="1"/>
      <c r="AN202" s="1" t="s">
        <v>257</v>
      </c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25">
        <v>0</v>
      </c>
      <c r="BN202" s="25">
        <v>0</v>
      </c>
      <c r="BO202" s="25">
        <v>0</v>
      </c>
      <c r="BP202" s="25">
        <v>0</v>
      </c>
      <c r="BQ202" s="25">
        <v>0</v>
      </c>
      <c r="BR202" s="25">
        <v>0</v>
      </c>
      <c r="BS202" s="25">
        <v>5557</v>
      </c>
      <c r="BT202" s="25">
        <v>0</v>
      </c>
      <c r="BU202" s="25">
        <v>0</v>
      </c>
      <c r="BV202" s="25">
        <v>0</v>
      </c>
      <c r="BW202" s="25">
        <v>0</v>
      </c>
      <c r="BX202" s="25">
        <v>0</v>
      </c>
      <c r="BY202" s="25">
        <v>0</v>
      </c>
      <c r="BZ202" s="25">
        <v>0</v>
      </c>
      <c r="CA202" s="25">
        <v>0</v>
      </c>
      <c r="CB202" s="52">
        <f t="shared" si="11"/>
        <v>5557</v>
      </c>
      <c r="CE202" s="31" t="s">
        <v>34</v>
      </c>
      <c r="CF202" t="s">
        <v>655</v>
      </c>
      <c r="CG202" s="31" t="s">
        <v>656</v>
      </c>
      <c r="CH202" t="s">
        <v>655</v>
      </c>
      <c r="CI202" t="str">
        <f t="shared" si="12"/>
        <v>03</v>
      </c>
      <c r="CJ202" t="s">
        <v>655</v>
      </c>
      <c r="CK202" s="31" t="s">
        <v>1067</v>
      </c>
    </row>
    <row r="203" spans="1:89" ht="63.75" x14ac:dyDescent="0.25">
      <c r="A203" s="6">
        <v>200</v>
      </c>
      <c r="B203" s="27" t="str">
        <f t="shared" si="10"/>
        <v>ТС-001.02.03.413</v>
      </c>
      <c r="C203" s="17" t="s">
        <v>340</v>
      </c>
      <c r="D203" s="18">
        <v>3</v>
      </c>
      <c r="E203" s="18" t="s">
        <v>30</v>
      </c>
      <c r="F203" s="18" t="s">
        <v>635</v>
      </c>
      <c r="G203" s="17" t="s">
        <v>132</v>
      </c>
      <c r="H203" s="17" t="s">
        <v>257</v>
      </c>
      <c r="I203" s="17" t="s">
        <v>34</v>
      </c>
      <c r="J203" s="18" t="s">
        <v>28</v>
      </c>
      <c r="K203" s="18" t="s">
        <v>258</v>
      </c>
      <c r="L203" s="18">
        <v>0.52900000000000003</v>
      </c>
      <c r="M203" s="18">
        <v>0.52900000000000003</v>
      </c>
      <c r="N203" s="19">
        <v>178</v>
      </c>
      <c r="O203" s="18" t="s">
        <v>259</v>
      </c>
      <c r="P203" s="9">
        <v>12262.620939293356</v>
      </c>
      <c r="Q203" s="20">
        <v>2028</v>
      </c>
      <c r="R203" s="6">
        <v>2029</v>
      </c>
      <c r="S203" s="9">
        <v>1.2922848890816159</v>
      </c>
      <c r="T203" s="9">
        <v>1.3439762846448804</v>
      </c>
      <c r="U203" s="9">
        <v>500</v>
      </c>
      <c r="V203" s="9">
        <v>10374.436624499998</v>
      </c>
      <c r="W203" s="9">
        <v>5586.235105499999</v>
      </c>
      <c r="X203" s="9">
        <v>16460.671729999998</v>
      </c>
      <c r="Y203" s="1"/>
      <c r="Z203" s="1"/>
      <c r="AA203" s="1"/>
      <c r="AB203" s="1"/>
      <c r="AC203" s="22"/>
      <c r="AD203" s="22"/>
      <c r="AE203" s="22"/>
      <c r="AF203" s="22"/>
      <c r="AG203" s="1"/>
      <c r="AH203" s="1"/>
      <c r="AI203" s="1"/>
      <c r="AJ203" s="1"/>
      <c r="AK203" s="1"/>
      <c r="AL203" s="1"/>
      <c r="AM203" s="1"/>
      <c r="AN203" s="1" t="s">
        <v>257</v>
      </c>
      <c r="AO203" s="1"/>
      <c r="AP203" s="1">
        <v>500</v>
      </c>
      <c r="AQ203" s="1">
        <v>500</v>
      </c>
      <c r="AR203" s="1">
        <v>356</v>
      </c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25">
        <v>0</v>
      </c>
      <c r="BN203" s="25">
        <v>0</v>
      </c>
      <c r="BO203" s="25">
        <v>0</v>
      </c>
      <c r="BP203" s="25">
        <v>0</v>
      </c>
      <c r="BQ203" s="25">
        <v>0</v>
      </c>
      <c r="BR203" s="25">
        <v>0</v>
      </c>
      <c r="BS203" s="25">
        <v>0</v>
      </c>
      <c r="BT203" s="25">
        <v>500</v>
      </c>
      <c r="BU203" s="25">
        <v>15960.671729999998</v>
      </c>
      <c r="BV203" s="25">
        <v>0</v>
      </c>
      <c r="BW203" s="25">
        <v>0</v>
      </c>
      <c r="BX203" s="25">
        <v>0</v>
      </c>
      <c r="BY203" s="25">
        <v>0</v>
      </c>
      <c r="BZ203" s="25">
        <v>0</v>
      </c>
      <c r="CA203" s="25">
        <v>0</v>
      </c>
      <c r="CB203" s="52">
        <f t="shared" si="11"/>
        <v>16460.671729999998</v>
      </c>
      <c r="CE203" s="31" t="s">
        <v>34</v>
      </c>
      <c r="CF203" t="s">
        <v>655</v>
      </c>
      <c r="CG203" s="31" t="s">
        <v>656</v>
      </c>
      <c r="CH203" t="s">
        <v>655</v>
      </c>
      <c r="CI203" t="str">
        <f t="shared" si="12"/>
        <v>03</v>
      </c>
      <c r="CJ203" t="s">
        <v>655</v>
      </c>
      <c r="CK203" s="31" t="s">
        <v>1068</v>
      </c>
    </row>
    <row r="204" spans="1:89" ht="63.75" x14ac:dyDescent="0.25">
      <c r="A204" s="6">
        <v>201</v>
      </c>
      <c r="B204" s="27" t="str">
        <f t="shared" si="10"/>
        <v>ТС-001.02.03.414</v>
      </c>
      <c r="C204" s="17" t="s">
        <v>341</v>
      </c>
      <c r="D204" s="18">
        <v>3</v>
      </c>
      <c r="E204" s="18" t="s">
        <v>30</v>
      </c>
      <c r="F204" s="18" t="s">
        <v>635</v>
      </c>
      <c r="G204" s="17" t="s">
        <v>132</v>
      </c>
      <c r="H204" s="17" t="s">
        <v>257</v>
      </c>
      <c r="I204" s="17" t="s">
        <v>34</v>
      </c>
      <c r="J204" s="18" t="s">
        <v>28</v>
      </c>
      <c r="K204" s="18" t="s">
        <v>258</v>
      </c>
      <c r="L204" s="18">
        <v>0.32500000000000001</v>
      </c>
      <c r="M204" s="18">
        <v>0.32500000000000001</v>
      </c>
      <c r="N204" s="19">
        <v>79</v>
      </c>
      <c r="O204" s="18" t="s">
        <v>259</v>
      </c>
      <c r="P204" s="9">
        <v>4163.7553012913695</v>
      </c>
      <c r="Q204" s="20">
        <v>2028</v>
      </c>
      <c r="R204" s="6">
        <v>2029</v>
      </c>
      <c r="S204" s="9">
        <v>1.2922848890816159</v>
      </c>
      <c r="T204" s="9">
        <v>1.3439762846448804</v>
      </c>
      <c r="U204" s="9">
        <v>500</v>
      </c>
      <c r="V204" s="9">
        <v>3299.3924470000002</v>
      </c>
      <c r="W204" s="9">
        <v>1776.5959329999998</v>
      </c>
      <c r="X204" s="9">
        <v>5575.9883799999998</v>
      </c>
      <c r="Y204" s="1"/>
      <c r="Z204" s="1"/>
      <c r="AA204" s="1"/>
      <c r="AB204" s="1"/>
      <c r="AC204" s="22"/>
      <c r="AD204" s="22"/>
      <c r="AE204" s="22"/>
      <c r="AF204" s="22"/>
      <c r="AG204" s="1"/>
      <c r="AH204" s="1"/>
      <c r="AI204" s="1"/>
      <c r="AJ204" s="1"/>
      <c r="AK204" s="1"/>
      <c r="AL204" s="1"/>
      <c r="AM204" s="1"/>
      <c r="AN204" s="1" t="s">
        <v>257</v>
      </c>
      <c r="AO204" s="1"/>
      <c r="AP204" s="1">
        <v>300</v>
      </c>
      <c r="AQ204" s="1">
        <v>300</v>
      </c>
      <c r="AR204" s="1">
        <v>158</v>
      </c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25">
        <v>0</v>
      </c>
      <c r="BN204" s="25">
        <v>0</v>
      </c>
      <c r="BO204" s="25">
        <v>0</v>
      </c>
      <c r="BP204" s="25">
        <v>0</v>
      </c>
      <c r="BQ204" s="25">
        <v>0</v>
      </c>
      <c r="BR204" s="25">
        <v>0</v>
      </c>
      <c r="BS204" s="25">
        <v>0</v>
      </c>
      <c r="BT204" s="25">
        <v>500</v>
      </c>
      <c r="BU204" s="25">
        <v>5075.9883799999998</v>
      </c>
      <c r="BV204" s="25">
        <v>0</v>
      </c>
      <c r="BW204" s="25">
        <v>0</v>
      </c>
      <c r="BX204" s="25">
        <v>0</v>
      </c>
      <c r="BY204" s="25">
        <v>0</v>
      </c>
      <c r="BZ204" s="25">
        <v>0</v>
      </c>
      <c r="CA204" s="25">
        <v>0</v>
      </c>
      <c r="CB204" s="52">
        <f t="shared" si="11"/>
        <v>5575.9883799999998</v>
      </c>
      <c r="CE204" s="31" t="s">
        <v>34</v>
      </c>
      <c r="CF204" t="s">
        <v>655</v>
      </c>
      <c r="CG204" s="31" t="s">
        <v>656</v>
      </c>
      <c r="CH204" t="s">
        <v>655</v>
      </c>
      <c r="CI204" t="str">
        <f t="shared" si="12"/>
        <v>03</v>
      </c>
      <c r="CJ204" t="s">
        <v>655</v>
      </c>
      <c r="CK204" s="31" t="s">
        <v>1069</v>
      </c>
    </row>
    <row r="205" spans="1:89" ht="63.75" x14ac:dyDescent="0.25">
      <c r="A205" s="6">
        <v>202</v>
      </c>
      <c r="B205" s="27" t="str">
        <f t="shared" si="10"/>
        <v>ТС-001.02.03.415</v>
      </c>
      <c r="C205" s="17" t="s">
        <v>342</v>
      </c>
      <c r="D205" s="18">
        <v>3</v>
      </c>
      <c r="E205" s="18" t="s">
        <v>30</v>
      </c>
      <c r="F205" s="18" t="s">
        <v>635</v>
      </c>
      <c r="G205" s="17" t="s">
        <v>152</v>
      </c>
      <c r="H205" s="17" t="s">
        <v>257</v>
      </c>
      <c r="I205" s="17" t="s">
        <v>34</v>
      </c>
      <c r="J205" s="18" t="s">
        <v>28</v>
      </c>
      <c r="K205" s="18" t="s">
        <v>258</v>
      </c>
      <c r="L205" s="18">
        <v>0.52900000000000003</v>
      </c>
      <c r="M205" s="18">
        <v>0.52900000000000003</v>
      </c>
      <c r="N205" s="19">
        <v>367</v>
      </c>
      <c r="O205" s="18" t="s">
        <v>259</v>
      </c>
      <c r="P205" s="9">
        <v>12180.293891365398</v>
      </c>
      <c r="Q205" s="20">
        <v>2028</v>
      </c>
      <c r="R205" s="6">
        <v>2029</v>
      </c>
      <c r="S205" s="9">
        <v>1.2922848890816159</v>
      </c>
      <c r="T205" s="9">
        <v>1.3439762846448804</v>
      </c>
      <c r="U205" s="9">
        <v>500</v>
      </c>
      <c r="V205" s="9">
        <v>10302.5169845</v>
      </c>
      <c r="W205" s="9">
        <v>5547.5091455000002</v>
      </c>
      <c r="X205" s="9">
        <v>16350.02613</v>
      </c>
      <c r="Y205" s="1"/>
      <c r="Z205" s="1"/>
      <c r="AA205" s="1"/>
      <c r="AB205" s="1"/>
      <c r="AC205" s="22"/>
      <c r="AD205" s="22"/>
      <c r="AE205" s="22"/>
      <c r="AF205" s="22"/>
      <c r="AG205" s="1"/>
      <c r="AH205" s="1"/>
      <c r="AI205" s="1"/>
      <c r="AJ205" s="1"/>
      <c r="AK205" s="1"/>
      <c r="AL205" s="1"/>
      <c r="AM205" s="1"/>
      <c r="AN205" s="1" t="s">
        <v>257</v>
      </c>
      <c r="AO205" s="1"/>
      <c r="AP205" s="1">
        <v>500</v>
      </c>
      <c r="AQ205" s="1">
        <v>500</v>
      </c>
      <c r="AR205" s="1">
        <v>734</v>
      </c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25">
        <v>0</v>
      </c>
      <c r="BN205" s="25">
        <v>0</v>
      </c>
      <c r="BO205" s="25">
        <v>0</v>
      </c>
      <c r="BP205" s="25">
        <v>0</v>
      </c>
      <c r="BQ205" s="25">
        <v>0</v>
      </c>
      <c r="BR205" s="25">
        <v>0</v>
      </c>
      <c r="BS205" s="25">
        <v>0</v>
      </c>
      <c r="BT205" s="25">
        <v>500</v>
      </c>
      <c r="BU205" s="25">
        <v>15850.02613</v>
      </c>
      <c r="BV205" s="25">
        <v>0</v>
      </c>
      <c r="BW205" s="25">
        <v>0</v>
      </c>
      <c r="BX205" s="25">
        <v>0</v>
      </c>
      <c r="BY205" s="25">
        <v>0</v>
      </c>
      <c r="BZ205" s="25">
        <v>0</v>
      </c>
      <c r="CA205" s="25">
        <v>0</v>
      </c>
      <c r="CB205" s="52">
        <f t="shared" si="11"/>
        <v>16350.02613</v>
      </c>
      <c r="CE205" s="31" t="s">
        <v>34</v>
      </c>
      <c r="CF205" t="s">
        <v>655</v>
      </c>
      <c r="CG205" s="31" t="s">
        <v>656</v>
      </c>
      <c r="CH205" t="s">
        <v>655</v>
      </c>
      <c r="CI205" t="str">
        <f t="shared" si="12"/>
        <v>03</v>
      </c>
      <c r="CJ205" t="s">
        <v>655</v>
      </c>
      <c r="CK205" s="31" t="s">
        <v>1070</v>
      </c>
    </row>
    <row r="206" spans="1:89" ht="63.75" x14ac:dyDescent="0.25">
      <c r="A206" s="6">
        <v>203</v>
      </c>
      <c r="B206" s="27" t="str">
        <f t="shared" si="10"/>
        <v>ТС-001.02.03.416</v>
      </c>
      <c r="C206" s="17" t="s">
        <v>264</v>
      </c>
      <c r="D206" s="18">
        <v>3</v>
      </c>
      <c r="E206" s="18" t="s">
        <v>30</v>
      </c>
      <c r="F206" s="18" t="s">
        <v>635</v>
      </c>
      <c r="G206" s="17" t="s">
        <v>152</v>
      </c>
      <c r="H206" s="17" t="s">
        <v>257</v>
      </c>
      <c r="I206" s="17" t="s">
        <v>34</v>
      </c>
      <c r="J206" s="18" t="s">
        <v>27</v>
      </c>
      <c r="K206" s="18" t="s">
        <v>258</v>
      </c>
      <c r="L206" s="18">
        <v>0</v>
      </c>
      <c r="M206" s="18">
        <v>0</v>
      </c>
      <c r="N206" s="19">
        <v>0</v>
      </c>
      <c r="O206" s="18">
        <v>0</v>
      </c>
      <c r="P206" s="9">
        <v>4472.6979699558779</v>
      </c>
      <c r="Q206" s="20">
        <v>2028</v>
      </c>
      <c r="R206" s="6">
        <v>2028</v>
      </c>
      <c r="S206" s="9">
        <v>1.2922848890816159</v>
      </c>
      <c r="T206" s="9">
        <v>1.2922848890816159</v>
      </c>
      <c r="U206" s="9">
        <v>404.6</v>
      </c>
      <c r="V206" s="9">
        <v>3757</v>
      </c>
      <c r="W206" s="9">
        <v>1618.3999999999999</v>
      </c>
      <c r="X206" s="9">
        <v>5780</v>
      </c>
      <c r="Y206" s="1"/>
      <c r="Z206" s="1"/>
      <c r="AA206" s="1"/>
      <c r="AB206" s="1"/>
      <c r="AC206" s="22"/>
      <c r="AD206" s="22"/>
      <c r="AE206" s="22"/>
      <c r="AF206" s="22"/>
      <c r="AG206" s="1"/>
      <c r="AH206" s="1"/>
      <c r="AI206" s="1"/>
      <c r="AJ206" s="1"/>
      <c r="AK206" s="1"/>
      <c r="AL206" s="1"/>
      <c r="AM206" s="1"/>
      <c r="AN206" s="1" t="s">
        <v>257</v>
      </c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25">
        <v>0</v>
      </c>
      <c r="BN206" s="25">
        <v>0</v>
      </c>
      <c r="BO206" s="25">
        <v>0</v>
      </c>
      <c r="BP206" s="25">
        <v>0</v>
      </c>
      <c r="BQ206" s="25">
        <v>0</v>
      </c>
      <c r="BR206" s="25">
        <v>0</v>
      </c>
      <c r="BS206" s="25">
        <v>0</v>
      </c>
      <c r="BT206" s="25">
        <v>5780</v>
      </c>
      <c r="BU206" s="25">
        <v>0</v>
      </c>
      <c r="BV206" s="25">
        <v>0</v>
      </c>
      <c r="BW206" s="25">
        <v>0</v>
      </c>
      <c r="BX206" s="25">
        <v>0</v>
      </c>
      <c r="BY206" s="25">
        <v>0</v>
      </c>
      <c r="BZ206" s="25">
        <v>0</v>
      </c>
      <c r="CA206" s="25">
        <v>0</v>
      </c>
      <c r="CB206" s="52">
        <f t="shared" si="11"/>
        <v>5780</v>
      </c>
      <c r="CE206" s="31" t="s">
        <v>34</v>
      </c>
      <c r="CF206" t="s">
        <v>655</v>
      </c>
      <c r="CG206" s="31" t="s">
        <v>656</v>
      </c>
      <c r="CH206" t="s">
        <v>655</v>
      </c>
      <c r="CI206" t="str">
        <f t="shared" si="12"/>
        <v>03</v>
      </c>
      <c r="CJ206" t="s">
        <v>655</v>
      </c>
      <c r="CK206" s="31" t="s">
        <v>1071</v>
      </c>
    </row>
    <row r="207" spans="1:89" ht="63.75" x14ac:dyDescent="0.25">
      <c r="A207" s="6">
        <v>204</v>
      </c>
      <c r="B207" s="27" t="str">
        <f t="shared" si="10"/>
        <v>ТС-001.02.03.417</v>
      </c>
      <c r="C207" s="17" t="s">
        <v>343</v>
      </c>
      <c r="D207" s="18">
        <v>3</v>
      </c>
      <c r="E207" s="18" t="s">
        <v>30</v>
      </c>
      <c r="F207" s="18" t="s">
        <v>635</v>
      </c>
      <c r="G207" s="17" t="s">
        <v>132</v>
      </c>
      <c r="H207" s="17" t="s">
        <v>257</v>
      </c>
      <c r="I207" s="17" t="s">
        <v>34</v>
      </c>
      <c r="J207" s="18" t="s">
        <v>28</v>
      </c>
      <c r="K207" s="18" t="s">
        <v>258</v>
      </c>
      <c r="L207" s="18">
        <v>0.52900000000000003</v>
      </c>
      <c r="M207" s="18">
        <v>0.52900000000000003</v>
      </c>
      <c r="N207" s="19">
        <v>320</v>
      </c>
      <c r="O207" s="18" t="s">
        <v>259</v>
      </c>
      <c r="P207" s="9">
        <v>22345.206839154096</v>
      </c>
      <c r="Q207" s="20">
        <v>2029</v>
      </c>
      <c r="R207" s="6">
        <v>2030</v>
      </c>
      <c r="S207" s="9">
        <v>1.3439762846448804</v>
      </c>
      <c r="T207" s="9">
        <v>1.3977353360306757</v>
      </c>
      <c r="U207" s="9">
        <v>500</v>
      </c>
      <c r="V207" s="9">
        <v>19963.245373500002</v>
      </c>
      <c r="W207" s="9">
        <v>10749.4398165</v>
      </c>
      <c r="X207" s="9">
        <v>31212.685190000004</v>
      </c>
      <c r="Y207" s="1"/>
      <c r="Z207" s="1"/>
      <c r="AA207" s="1"/>
      <c r="AB207" s="1"/>
      <c r="AC207" s="22"/>
      <c r="AD207" s="22"/>
      <c r="AE207" s="22"/>
      <c r="AF207" s="22"/>
      <c r="AG207" s="1"/>
      <c r="AH207" s="1"/>
      <c r="AI207" s="1"/>
      <c r="AJ207" s="1"/>
      <c r="AK207" s="1"/>
      <c r="AL207" s="1"/>
      <c r="AM207" s="1"/>
      <c r="AN207" s="1" t="s">
        <v>257</v>
      </c>
      <c r="AO207" s="1"/>
      <c r="AP207" s="1">
        <v>500</v>
      </c>
      <c r="AQ207" s="1">
        <v>500</v>
      </c>
      <c r="AR207" s="1">
        <v>640</v>
      </c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25">
        <v>0</v>
      </c>
      <c r="BN207" s="25">
        <v>0</v>
      </c>
      <c r="BO207" s="25">
        <v>0</v>
      </c>
      <c r="BP207" s="25">
        <v>0</v>
      </c>
      <c r="BQ207" s="25">
        <v>0</v>
      </c>
      <c r="BR207" s="25">
        <v>0</v>
      </c>
      <c r="BS207" s="25">
        <v>0</v>
      </c>
      <c r="BT207" s="25">
        <v>0</v>
      </c>
      <c r="BU207" s="25">
        <v>500</v>
      </c>
      <c r="BV207" s="25">
        <v>30712.685190000004</v>
      </c>
      <c r="BW207" s="25">
        <v>0</v>
      </c>
      <c r="BX207" s="25">
        <v>0</v>
      </c>
      <c r="BY207" s="25">
        <v>0</v>
      </c>
      <c r="BZ207" s="25">
        <v>0</v>
      </c>
      <c r="CA207" s="25">
        <v>0</v>
      </c>
      <c r="CB207" s="52">
        <f t="shared" si="11"/>
        <v>31212.685190000004</v>
      </c>
      <c r="CE207" s="31" t="s">
        <v>34</v>
      </c>
      <c r="CF207" t="s">
        <v>655</v>
      </c>
      <c r="CG207" s="31" t="s">
        <v>656</v>
      </c>
      <c r="CH207" t="s">
        <v>655</v>
      </c>
      <c r="CI207" t="str">
        <f t="shared" si="12"/>
        <v>03</v>
      </c>
      <c r="CJ207" t="s">
        <v>655</v>
      </c>
      <c r="CK207" s="31" t="s">
        <v>1072</v>
      </c>
    </row>
    <row r="208" spans="1:89" ht="63.75" x14ac:dyDescent="0.25">
      <c r="A208" s="6">
        <v>205</v>
      </c>
      <c r="B208" s="27" t="str">
        <f t="shared" si="10"/>
        <v>ТС-001.02.03.418</v>
      </c>
      <c r="C208" s="17" t="s">
        <v>344</v>
      </c>
      <c r="D208" s="18">
        <v>3</v>
      </c>
      <c r="E208" s="18" t="s">
        <v>30</v>
      </c>
      <c r="F208" s="18" t="s">
        <v>635</v>
      </c>
      <c r="G208" s="17" t="s">
        <v>132</v>
      </c>
      <c r="H208" s="17" t="s">
        <v>257</v>
      </c>
      <c r="I208" s="17" t="s">
        <v>34</v>
      </c>
      <c r="J208" s="18" t="s">
        <v>28</v>
      </c>
      <c r="K208" s="18" t="s">
        <v>258</v>
      </c>
      <c r="L208" s="18">
        <v>0.52900000000000003</v>
      </c>
      <c r="M208" s="18">
        <v>0.52900000000000003</v>
      </c>
      <c r="N208" s="19">
        <v>201</v>
      </c>
      <c r="O208" s="18" t="s">
        <v>259</v>
      </c>
      <c r="P208" s="9">
        <v>13108.026312785372</v>
      </c>
      <c r="Q208" s="20">
        <v>2029</v>
      </c>
      <c r="R208" s="6">
        <v>2030</v>
      </c>
      <c r="S208" s="9">
        <v>1.3439762846448804</v>
      </c>
      <c r="T208" s="9">
        <v>1.3977353360306757</v>
      </c>
      <c r="U208" s="9">
        <v>500</v>
      </c>
      <c r="V208" s="9">
        <v>11571.008515950001</v>
      </c>
      <c r="W208" s="9">
        <v>6230.5430470499996</v>
      </c>
      <c r="X208" s="9">
        <v>18301.551563000001</v>
      </c>
      <c r="Y208" s="1"/>
      <c r="Z208" s="1"/>
      <c r="AA208" s="1"/>
      <c r="AB208" s="1"/>
      <c r="AC208" s="22"/>
      <c r="AD208" s="22"/>
      <c r="AE208" s="22"/>
      <c r="AF208" s="22"/>
      <c r="AG208" s="1"/>
      <c r="AH208" s="1"/>
      <c r="AI208" s="1"/>
      <c r="AJ208" s="1"/>
      <c r="AK208" s="1"/>
      <c r="AL208" s="1"/>
      <c r="AM208" s="1"/>
      <c r="AN208" s="1" t="s">
        <v>257</v>
      </c>
      <c r="AO208" s="1"/>
      <c r="AP208" s="1">
        <v>500</v>
      </c>
      <c r="AQ208" s="1">
        <v>500</v>
      </c>
      <c r="AR208" s="1">
        <v>402</v>
      </c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25">
        <v>0</v>
      </c>
      <c r="BN208" s="25">
        <v>0</v>
      </c>
      <c r="BO208" s="25">
        <v>0</v>
      </c>
      <c r="BP208" s="25">
        <v>0</v>
      </c>
      <c r="BQ208" s="25">
        <v>0</v>
      </c>
      <c r="BR208" s="25">
        <v>0</v>
      </c>
      <c r="BS208" s="25">
        <v>0</v>
      </c>
      <c r="BT208" s="25">
        <v>0</v>
      </c>
      <c r="BU208" s="25">
        <v>500</v>
      </c>
      <c r="BV208" s="25">
        <v>17801.551563000001</v>
      </c>
      <c r="BW208" s="25">
        <v>0</v>
      </c>
      <c r="BX208" s="25">
        <v>0</v>
      </c>
      <c r="BY208" s="25">
        <v>0</v>
      </c>
      <c r="BZ208" s="25">
        <v>0</v>
      </c>
      <c r="CA208" s="25">
        <v>0</v>
      </c>
      <c r="CB208" s="52">
        <f t="shared" si="11"/>
        <v>18301.551563000001</v>
      </c>
      <c r="CE208" s="31" t="s">
        <v>34</v>
      </c>
      <c r="CF208" t="s">
        <v>655</v>
      </c>
      <c r="CG208" s="31" t="s">
        <v>656</v>
      </c>
      <c r="CH208" t="s">
        <v>655</v>
      </c>
      <c r="CI208" t="str">
        <f t="shared" si="12"/>
        <v>03</v>
      </c>
      <c r="CJ208" t="s">
        <v>655</v>
      </c>
      <c r="CK208" s="31" t="s">
        <v>1073</v>
      </c>
    </row>
    <row r="209" spans="1:89" ht="63.75" x14ac:dyDescent="0.25">
      <c r="A209" s="6">
        <v>206</v>
      </c>
      <c r="B209" s="27" t="str">
        <f t="shared" si="10"/>
        <v>ТС-001.02.03.419</v>
      </c>
      <c r="C209" s="17" t="s">
        <v>345</v>
      </c>
      <c r="D209" s="18">
        <v>3</v>
      </c>
      <c r="E209" s="18" t="s">
        <v>30</v>
      </c>
      <c r="F209" s="18" t="s">
        <v>635</v>
      </c>
      <c r="G209" s="17" t="s">
        <v>132</v>
      </c>
      <c r="H209" s="17" t="s">
        <v>257</v>
      </c>
      <c r="I209" s="17" t="s">
        <v>34</v>
      </c>
      <c r="J209" s="18" t="s">
        <v>28</v>
      </c>
      <c r="K209" s="18" t="s">
        <v>258</v>
      </c>
      <c r="L209" s="18">
        <v>0.32500000000000001</v>
      </c>
      <c r="M209" s="18">
        <v>0.32500000000000001</v>
      </c>
      <c r="N209" s="19">
        <v>198</v>
      </c>
      <c r="O209" s="18" t="s">
        <v>259</v>
      </c>
      <c r="P209" s="9">
        <v>8850.19175027032</v>
      </c>
      <c r="Q209" s="20">
        <v>2029</v>
      </c>
      <c r="R209" s="6">
        <v>2030</v>
      </c>
      <c r="S209" s="9">
        <v>1.3439762846448804</v>
      </c>
      <c r="T209" s="9">
        <v>1.3977353360306757</v>
      </c>
      <c r="U209" s="9">
        <v>500</v>
      </c>
      <c r="V209" s="9">
        <v>7702.6467309999998</v>
      </c>
      <c r="W209" s="9">
        <v>4147.579009</v>
      </c>
      <c r="X209" s="9">
        <v>12350.225740000002</v>
      </c>
      <c r="Y209" s="1"/>
      <c r="Z209" s="1"/>
      <c r="AA209" s="1"/>
      <c r="AB209" s="1"/>
      <c r="AC209" s="22"/>
      <c r="AD209" s="22"/>
      <c r="AE209" s="22"/>
      <c r="AF209" s="22"/>
      <c r="AG209" s="1"/>
      <c r="AH209" s="1"/>
      <c r="AI209" s="1"/>
      <c r="AJ209" s="1"/>
      <c r="AK209" s="1"/>
      <c r="AL209" s="1"/>
      <c r="AM209" s="1"/>
      <c r="AN209" s="1" t="s">
        <v>257</v>
      </c>
      <c r="AO209" s="1"/>
      <c r="AP209" s="1">
        <v>300</v>
      </c>
      <c r="AQ209" s="1">
        <v>300</v>
      </c>
      <c r="AR209" s="1">
        <v>396</v>
      </c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25">
        <v>0</v>
      </c>
      <c r="BN209" s="25">
        <v>0</v>
      </c>
      <c r="BO209" s="25">
        <v>0</v>
      </c>
      <c r="BP209" s="25">
        <v>0</v>
      </c>
      <c r="BQ209" s="25">
        <v>0</v>
      </c>
      <c r="BR209" s="25">
        <v>0</v>
      </c>
      <c r="BS209" s="25">
        <v>0</v>
      </c>
      <c r="BT209" s="25">
        <v>0</v>
      </c>
      <c r="BU209" s="25">
        <v>500</v>
      </c>
      <c r="BV209" s="25">
        <v>11850.22574</v>
      </c>
      <c r="BW209" s="25">
        <v>0</v>
      </c>
      <c r="BX209" s="25">
        <v>0</v>
      </c>
      <c r="BY209" s="25">
        <v>0</v>
      </c>
      <c r="BZ209" s="25">
        <v>0</v>
      </c>
      <c r="CA209" s="25">
        <v>0</v>
      </c>
      <c r="CB209" s="52">
        <f t="shared" si="11"/>
        <v>12350.22574</v>
      </c>
      <c r="CE209" s="31" t="s">
        <v>34</v>
      </c>
      <c r="CF209" t="s">
        <v>655</v>
      </c>
      <c r="CG209" s="31" t="s">
        <v>656</v>
      </c>
      <c r="CH209" t="s">
        <v>655</v>
      </c>
      <c r="CI209" t="str">
        <f t="shared" si="12"/>
        <v>03</v>
      </c>
      <c r="CJ209" t="s">
        <v>655</v>
      </c>
      <c r="CK209" s="31" t="s">
        <v>1074</v>
      </c>
    </row>
    <row r="210" spans="1:89" ht="63.75" x14ac:dyDescent="0.25">
      <c r="A210" s="6">
        <v>207</v>
      </c>
      <c r="B210" s="27" t="str">
        <f t="shared" si="10"/>
        <v>ТС-001.02.03.420</v>
      </c>
      <c r="C210" s="17" t="s">
        <v>264</v>
      </c>
      <c r="D210" s="18">
        <v>3</v>
      </c>
      <c r="E210" s="18" t="s">
        <v>30</v>
      </c>
      <c r="F210" s="18" t="s">
        <v>635</v>
      </c>
      <c r="G210" s="17" t="s">
        <v>152</v>
      </c>
      <c r="H210" s="17" t="s">
        <v>257</v>
      </c>
      <c r="I210" s="17" t="s">
        <v>34</v>
      </c>
      <c r="J210" s="18" t="s">
        <v>27</v>
      </c>
      <c r="K210" s="18" t="s">
        <v>258</v>
      </c>
      <c r="L210" s="18">
        <v>0</v>
      </c>
      <c r="M210" s="18">
        <v>0</v>
      </c>
      <c r="N210" s="19">
        <v>0</v>
      </c>
      <c r="O210" s="18">
        <v>0</v>
      </c>
      <c r="P210" s="9">
        <v>4472.5491578062256</v>
      </c>
      <c r="Q210" s="20">
        <v>2029</v>
      </c>
      <c r="R210" s="6">
        <v>2029</v>
      </c>
      <c r="S210" s="9">
        <v>1.3439762846448804</v>
      </c>
      <c r="T210" s="9">
        <v>1.3439762846448804</v>
      </c>
      <c r="U210" s="9">
        <v>420.77000000000004</v>
      </c>
      <c r="V210" s="9">
        <v>3907.15</v>
      </c>
      <c r="W210" s="9">
        <v>1683.08</v>
      </c>
      <c r="X210" s="9">
        <v>6011</v>
      </c>
      <c r="Y210" s="1"/>
      <c r="Z210" s="1"/>
      <c r="AA210" s="1"/>
      <c r="AB210" s="1"/>
      <c r="AC210" s="22"/>
      <c r="AD210" s="22"/>
      <c r="AE210" s="22"/>
      <c r="AF210" s="22"/>
      <c r="AG210" s="1"/>
      <c r="AH210" s="1"/>
      <c r="AI210" s="1"/>
      <c r="AJ210" s="1"/>
      <c r="AK210" s="1"/>
      <c r="AL210" s="1"/>
      <c r="AM210" s="1"/>
      <c r="AN210" s="1" t="s">
        <v>257</v>
      </c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25">
        <v>0</v>
      </c>
      <c r="BN210" s="25">
        <v>0</v>
      </c>
      <c r="BO210" s="25">
        <v>0</v>
      </c>
      <c r="BP210" s="25">
        <v>0</v>
      </c>
      <c r="BQ210" s="25">
        <v>0</v>
      </c>
      <c r="BR210" s="25">
        <v>0</v>
      </c>
      <c r="BS210" s="25">
        <v>0</v>
      </c>
      <c r="BT210" s="25">
        <v>0</v>
      </c>
      <c r="BU210" s="25">
        <v>6011</v>
      </c>
      <c r="BV210" s="25">
        <v>0</v>
      </c>
      <c r="BW210" s="25">
        <v>0</v>
      </c>
      <c r="BX210" s="25">
        <v>0</v>
      </c>
      <c r="BY210" s="25">
        <v>0</v>
      </c>
      <c r="BZ210" s="25">
        <v>0</v>
      </c>
      <c r="CA210" s="25">
        <v>0</v>
      </c>
      <c r="CB210" s="52">
        <f t="shared" si="11"/>
        <v>6011</v>
      </c>
      <c r="CE210" s="31" t="s">
        <v>34</v>
      </c>
      <c r="CF210" t="s">
        <v>655</v>
      </c>
      <c r="CG210" s="31" t="s">
        <v>656</v>
      </c>
      <c r="CH210" t="s">
        <v>655</v>
      </c>
      <c r="CI210" t="str">
        <f t="shared" si="12"/>
        <v>03</v>
      </c>
      <c r="CJ210" t="s">
        <v>655</v>
      </c>
      <c r="CK210" s="31" t="s">
        <v>1075</v>
      </c>
    </row>
    <row r="211" spans="1:89" ht="63.75" x14ac:dyDescent="0.25">
      <c r="A211" s="6">
        <v>208</v>
      </c>
      <c r="B211" s="27" t="str">
        <f t="shared" si="10"/>
        <v>ТС-001.02.03.421</v>
      </c>
      <c r="C211" s="17" t="s">
        <v>346</v>
      </c>
      <c r="D211" s="18">
        <v>3</v>
      </c>
      <c r="E211" s="18" t="s">
        <v>30</v>
      </c>
      <c r="F211" s="18" t="s">
        <v>635</v>
      </c>
      <c r="G211" s="17" t="s">
        <v>132</v>
      </c>
      <c r="H211" s="17" t="s">
        <v>257</v>
      </c>
      <c r="I211" s="17" t="s">
        <v>34</v>
      </c>
      <c r="J211" s="18" t="s">
        <v>28</v>
      </c>
      <c r="K211" s="18" t="s">
        <v>258</v>
      </c>
      <c r="L211" s="18" t="s">
        <v>347</v>
      </c>
      <c r="M211" s="18" t="s">
        <v>347</v>
      </c>
      <c r="N211" s="19">
        <v>155</v>
      </c>
      <c r="O211" s="18" t="s">
        <v>259</v>
      </c>
      <c r="P211" s="9">
        <v>6267.0339663866325</v>
      </c>
      <c r="Q211" s="20">
        <v>2030</v>
      </c>
      <c r="R211" s="6">
        <v>2031</v>
      </c>
      <c r="S211" s="9">
        <v>1.3977353360306757</v>
      </c>
      <c r="T211" s="9">
        <v>1.4536447494719027</v>
      </c>
      <c r="U211" s="9">
        <v>500</v>
      </c>
      <c r="V211" s="9">
        <v>5583.5266630000006</v>
      </c>
      <c r="W211" s="9">
        <v>3006.514357</v>
      </c>
      <c r="X211" s="9">
        <v>9090.0410200000006</v>
      </c>
      <c r="Y211" s="1"/>
      <c r="Z211" s="1"/>
      <c r="AA211" s="1"/>
      <c r="AB211" s="1"/>
      <c r="AC211" s="22"/>
      <c r="AD211" s="22"/>
      <c r="AE211" s="22"/>
      <c r="AF211" s="22"/>
      <c r="AG211" s="1"/>
      <c r="AH211" s="1"/>
      <c r="AI211" s="1"/>
      <c r="AJ211" s="1"/>
      <c r="AK211" s="1"/>
      <c r="AL211" s="1"/>
      <c r="AM211" s="1"/>
      <c r="AN211" s="1" t="s">
        <v>257</v>
      </c>
      <c r="AO211" s="1"/>
      <c r="AP211" s="1" t="e">
        <v>#N/A</v>
      </c>
      <c r="AQ211" s="1" t="e">
        <v>#N/A</v>
      </c>
      <c r="AR211" s="1">
        <v>310</v>
      </c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25">
        <v>0</v>
      </c>
      <c r="BN211" s="25">
        <v>0</v>
      </c>
      <c r="BO211" s="25">
        <v>0</v>
      </c>
      <c r="BP211" s="25">
        <v>0</v>
      </c>
      <c r="BQ211" s="25">
        <v>0</v>
      </c>
      <c r="BR211" s="25">
        <v>0</v>
      </c>
      <c r="BS211" s="25">
        <v>0</v>
      </c>
      <c r="BT211" s="25">
        <v>0</v>
      </c>
      <c r="BU211" s="25">
        <v>0</v>
      </c>
      <c r="BV211" s="25">
        <v>500</v>
      </c>
      <c r="BW211" s="25">
        <v>8590.0410200000006</v>
      </c>
      <c r="BX211" s="25">
        <v>0</v>
      </c>
      <c r="BY211" s="25">
        <v>0</v>
      </c>
      <c r="BZ211" s="25">
        <v>0</v>
      </c>
      <c r="CA211" s="25">
        <v>0</v>
      </c>
      <c r="CB211" s="52">
        <f t="shared" si="11"/>
        <v>9090.0410200000006</v>
      </c>
      <c r="CE211" s="31" t="s">
        <v>34</v>
      </c>
      <c r="CF211" t="s">
        <v>655</v>
      </c>
      <c r="CG211" s="31" t="s">
        <v>656</v>
      </c>
      <c r="CH211" t="s">
        <v>655</v>
      </c>
      <c r="CI211" t="str">
        <f t="shared" si="12"/>
        <v>03</v>
      </c>
      <c r="CJ211" t="s">
        <v>655</v>
      </c>
      <c r="CK211" s="31" t="s">
        <v>1076</v>
      </c>
    </row>
    <row r="212" spans="1:89" ht="63.75" x14ac:dyDescent="0.25">
      <c r="A212" s="6">
        <v>209</v>
      </c>
      <c r="B212" s="27" t="str">
        <f t="shared" si="10"/>
        <v>ТС-001.02.03.422</v>
      </c>
      <c r="C212" s="17" t="s">
        <v>348</v>
      </c>
      <c r="D212" s="18">
        <v>3</v>
      </c>
      <c r="E212" s="18" t="s">
        <v>30</v>
      </c>
      <c r="F212" s="18" t="s">
        <v>635</v>
      </c>
      <c r="G212" s="17" t="s">
        <v>132</v>
      </c>
      <c r="H212" s="17" t="s">
        <v>257</v>
      </c>
      <c r="I212" s="17" t="s">
        <v>34</v>
      </c>
      <c r="J212" s="18" t="s">
        <v>28</v>
      </c>
      <c r="K212" s="18" t="s">
        <v>258</v>
      </c>
      <c r="L212" s="18">
        <v>0.32500000000000001</v>
      </c>
      <c r="M212" s="18">
        <v>0.32500000000000001</v>
      </c>
      <c r="N212" s="19">
        <v>130</v>
      </c>
      <c r="O212" s="18" t="s">
        <v>259</v>
      </c>
      <c r="P212" s="9">
        <v>4672.2918873180151</v>
      </c>
      <c r="Q212" s="20">
        <v>2030</v>
      </c>
      <c r="R212" s="6">
        <v>2031</v>
      </c>
      <c r="S212" s="9">
        <v>1.3977353360306757</v>
      </c>
      <c r="T212" s="9">
        <v>1.4536447494719027</v>
      </c>
      <c r="U212" s="9">
        <v>500</v>
      </c>
      <c r="V212" s="9">
        <v>4076.7041705000001</v>
      </c>
      <c r="W212" s="9">
        <v>2195.1483994999999</v>
      </c>
      <c r="X212" s="9">
        <v>6771.85257</v>
      </c>
      <c r="Y212" s="1"/>
      <c r="Z212" s="1"/>
      <c r="AA212" s="1"/>
      <c r="AB212" s="1"/>
      <c r="AC212" s="22"/>
      <c r="AD212" s="22"/>
      <c r="AE212" s="22"/>
      <c r="AF212" s="22"/>
      <c r="AG212" s="1"/>
      <c r="AH212" s="1"/>
      <c r="AI212" s="1"/>
      <c r="AJ212" s="1"/>
      <c r="AK212" s="1"/>
      <c r="AL212" s="1"/>
      <c r="AM212" s="1"/>
      <c r="AN212" s="1" t="s">
        <v>257</v>
      </c>
      <c r="AO212" s="1"/>
      <c r="AP212" s="1">
        <v>300</v>
      </c>
      <c r="AQ212" s="1">
        <v>300</v>
      </c>
      <c r="AR212" s="1">
        <v>260</v>
      </c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25">
        <v>0</v>
      </c>
      <c r="BN212" s="25">
        <v>0</v>
      </c>
      <c r="BO212" s="25">
        <v>0</v>
      </c>
      <c r="BP212" s="25">
        <v>0</v>
      </c>
      <c r="BQ212" s="25">
        <v>0</v>
      </c>
      <c r="BR212" s="25">
        <v>0</v>
      </c>
      <c r="BS212" s="25">
        <v>0</v>
      </c>
      <c r="BT212" s="25">
        <v>0</v>
      </c>
      <c r="BU212" s="25">
        <v>0</v>
      </c>
      <c r="BV212" s="25">
        <v>500</v>
      </c>
      <c r="BW212" s="25">
        <v>6271.85257</v>
      </c>
      <c r="BX212" s="25">
        <v>0</v>
      </c>
      <c r="BY212" s="25">
        <v>0</v>
      </c>
      <c r="BZ212" s="25">
        <v>0</v>
      </c>
      <c r="CA212" s="25">
        <v>0</v>
      </c>
      <c r="CB212" s="52">
        <f t="shared" si="11"/>
        <v>6771.85257</v>
      </c>
      <c r="CE212" s="31" t="s">
        <v>34</v>
      </c>
      <c r="CF212" t="s">
        <v>655</v>
      </c>
      <c r="CG212" s="31" t="s">
        <v>656</v>
      </c>
      <c r="CH212" t="s">
        <v>655</v>
      </c>
      <c r="CI212" t="str">
        <f t="shared" si="12"/>
        <v>03</v>
      </c>
      <c r="CJ212" t="s">
        <v>655</v>
      </c>
      <c r="CK212" s="31" t="s">
        <v>1077</v>
      </c>
    </row>
    <row r="213" spans="1:89" ht="63.75" x14ac:dyDescent="0.25">
      <c r="A213" s="6">
        <v>210</v>
      </c>
      <c r="B213" s="27" t="str">
        <f t="shared" si="10"/>
        <v>ТС-001.02.03.423</v>
      </c>
      <c r="C213" s="17" t="s">
        <v>349</v>
      </c>
      <c r="D213" s="18">
        <v>3</v>
      </c>
      <c r="E213" s="18" t="s">
        <v>30</v>
      </c>
      <c r="F213" s="18" t="s">
        <v>635</v>
      </c>
      <c r="G213" s="17" t="s">
        <v>132</v>
      </c>
      <c r="H213" s="17" t="s">
        <v>257</v>
      </c>
      <c r="I213" s="17" t="s">
        <v>34</v>
      </c>
      <c r="J213" s="18" t="s">
        <v>28</v>
      </c>
      <c r="K213" s="18" t="s">
        <v>258</v>
      </c>
      <c r="L213" s="18">
        <v>0.32500000000000001</v>
      </c>
      <c r="M213" s="18">
        <v>0.32500000000000001</v>
      </c>
      <c r="N213" s="19">
        <v>50</v>
      </c>
      <c r="O213" s="18" t="s">
        <v>259</v>
      </c>
      <c r="P213" s="9">
        <v>3715.8974721728646</v>
      </c>
      <c r="Q213" s="20">
        <v>2030</v>
      </c>
      <c r="R213" s="6">
        <v>2031</v>
      </c>
      <c r="S213" s="9">
        <v>1.3977353360306757</v>
      </c>
      <c r="T213" s="9">
        <v>1.4536447494719027</v>
      </c>
      <c r="U213" s="9">
        <v>500</v>
      </c>
      <c r="V213" s="9">
        <v>3173.0366525000004</v>
      </c>
      <c r="W213" s="9">
        <v>1708.5581975</v>
      </c>
      <c r="X213" s="9">
        <v>5381.5948500000004</v>
      </c>
      <c r="Y213" s="1"/>
      <c r="Z213" s="1"/>
      <c r="AA213" s="1"/>
      <c r="AB213" s="1"/>
      <c r="AC213" s="22"/>
      <c r="AD213" s="22"/>
      <c r="AE213" s="22"/>
      <c r="AF213" s="22"/>
      <c r="AG213" s="1"/>
      <c r="AH213" s="1"/>
      <c r="AI213" s="1"/>
      <c r="AJ213" s="1"/>
      <c r="AK213" s="1"/>
      <c r="AL213" s="1"/>
      <c r="AM213" s="1"/>
      <c r="AN213" s="1" t="s">
        <v>257</v>
      </c>
      <c r="AO213" s="1"/>
      <c r="AP213" s="1">
        <v>300</v>
      </c>
      <c r="AQ213" s="1">
        <v>300</v>
      </c>
      <c r="AR213" s="1">
        <v>100</v>
      </c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25">
        <v>0</v>
      </c>
      <c r="BN213" s="25">
        <v>0</v>
      </c>
      <c r="BO213" s="25">
        <v>0</v>
      </c>
      <c r="BP213" s="25">
        <v>0</v>
      </c>
      <c r="BQ213" s="25">
        <v>0</v>
      </c>
      <c r="BR213" s="25">
        <v>0</v>
      </c>
      <c r="BS213" s="25">
        <v>0</v>
      </c>
      <c r="BT213" s="25">
        <v>0</v>
      </c>
      <c r="BU213" s="25">
        <v>0</v>
      </c>
      <c r="BV213" s="25">
        <v>500</v>
      </c>
      <c r="BW213" s="25">
        <v>4881.5948500000004</v>
      </c>
      <c r="BX213" s="25">
        <v>0</v>
      </c>
      <c r="BY213" s="25">
        <v>0</v>
      </c>
      <c r="BZ213" s="25">
        <v>0</v>
      </c>
      <c r="CA213" s="25">
        <v>0</v>
      </c>
      <c r="CB213" s="52">
        <f t="shared" si="11"/>
        <v>5381.5948500000004</v>
      </c>
      <c r="CE213" s="31" t="s">
        <v>34</v>
      </c>
      <c r="CF213" t="s">
        <v>655</v>
      </c>
      <c r="CG213" s="31" t="s">
        <v>656</v>
      </c>
      <c r="CH213" t="s">
        <v>655</v>
      </c>
      <c r="CI213" t="str">
        <f t="shared" si="12"/>
        <v>03</v>
      </c>
      <c r="CJ213" t="s">
        <v>655</v>
      </c>
      <c r="CK213" s="31" t="s">
        <v>1078</v>
      </c>
    </row>
    <row r="214" spans="1:89" ht="63.75" x14ac:dyDescent="0.25">
      <c r="A214" s="6">
        <v>211</v>
      </c>
      <c r="B214" s="27" t="str">
        <f t="shared" si="10"/>
        <v>ТС-001.02.03.424</v>
      </c>
      <c r="C214" s="17" t="s">
        <v>350</v>
      </c>
      <c r="D214" s="18">
        <v>3</v>
      </c>
      <c r="E214" s="18" t="s">
        <v>30</v>
      </c>
      <c r="F214" s="18" t="s">
        <v>635</v>
      </c>
      <c r="G214" s="17" t="s">
        <v>152</v>
      </c>
      <c r="H214" s="17" t="s">
        <v>257</v>
      </c>
      <c r="I214" s="17" t="s">
        <v>34</v>
      </c>
      <c r="J214" s="18" t="s">
        <v>28</v>
      </c>
      <c r="K214" s="18" t="s">
        <v>258</v>
      </c>
      <c r="L214" s="18">
        <v>0.52900000000000003</v>
      </c>
      <c r="M214" s="18">
        <v>0.52900000000000003</v>
      </c>
      <c r="N214" s="19">
        <v>173</v>
      </c>
      <c r="O214" s="18" t="s">
        <v>259</v>
      </c>
      <c r="P214" s="9">
        <v>27745.53949625749</v>
      </c>
      <c r="Q214" s="20">
        <v>2030</v>
      </c>
      <c r="R214" s="6">
        <v>2031</v>
      </c>
      <c r="S214" s="9">
        <v>1.3977353360306757</v>
      </c>
      <c r="T214" s="9">
        <v>1.4536447494719027</v>
      </c>
      <c r="U214" s="9">
        <v>500</v>
      </c>
      <c r="V214" s="9">
        <v>25877.902576500001</v>
      </c>
      <c r="W214" s="9">
        <v>13934.255233499998</v>
      </c>
      <c r="X214" s="9">
        <v>40312.157809999997</v>
      </c>
      <c r="Y214" s="1"/>
      <c r="Z214" s="1"/>
      <c r="AA214" s="1"/>
      <c r="AB214" s="1"/>
      <c r="AC214" s="22"/>
      <c r="AD214" s="22"/>
      <c r="AE214" s="22"/>
      <c r="AF214" s="22"/>
      <c r="AG214" s="1"/>
      <c r="AH214" s="1"/>
      <c r="AI214" s="1"/>
      <c r="AJ214" s="1"/>
      <c r="AK214" s="1"/>
      <c r="AL214" s="1"/>
      <c r="AM214" s="1"/>
      <c r="AN214" s="1" t="s">
        <v>257</v>
      </c>
      <c r="AO214" s="1"/>
      <c r="AP214" s="1">
        <v>500</v>
      </c>
      <c r="AQ214" s="1">
        <v>500</v>
      </c>
      <c r="AR214" s="1">
        <v>346</v>
      </c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25">
        <v>0</v>
      </c>
      <c r="BN214" s="25">
        <v>0</v>
      </c>
      <c r="BO214" s="25">
        <v>0</v>
      </c>
      <c r="BP214" s="25">
        <v>0</v>
      </c>
      <c r="BQ214" s="25">
        <v>0</v>
      </c>
      <c r="BR214" s="25">
        <v>0</v>
      </c>
      <c r="BS214" s="25">
        <v>0</v>
      </c>
      <c r="BT214" s="25">
        <v>0</v>
      </c>
      <c r="BU214" s="25">
        <v>0</v>
      </c>
      <c r="BV214" s="25">
        <v>500</v>
      </c>
      <c r="BW214" s="25">
        <v>39812.157809999997</v>
      </c>
      <c r="BX214" s="25">
        <v>0</v>
      </c>
      <c r="BY214" s="25">
        <v>0</v>
      </c>
      <c r="BZ214" s="25">
        <v>0</v>
      </c>
      <c r="CA214" s="25">
        <v>0</v>
      </c>
      <c r="CB214" s="52">
        <f t="shared" si="11"/>
        <v>40312.157809999997</v>
      </c>
      <c r="CE214" s="31" t="s">
        <v>34</v>
      </c>
      <c r="CF214" t="s">
        <v>655</v>
      </c>
      <c r="CG214" s="31" t="s">
        <v>656</v>
      </c>
      <c r="CH214" t="s">
        <v>655</v>
      </c>
      <c r="CI214" t="str">
        <f t="shared" si="12"/>
        <v>03</v>
      </c>
      <c r="CJ214" t="s">
        <v>655</v>
      </c>
      <c r="CK214" s="31" t="s">
        <v>1079</v>
      </c>
    </row>
    <row r="215" spans="1:89" ht="63.75" x14ac:dyDescent="0.25">
      <c r="A215" s="6">
        <v>212</v>
      </c>
      <c r="B215" s="27" t="str">
        <f t="shared" si="10"/>
        <v>ТС-001.02.03.425</v>
      </c>
      <c r="C215" s="17" t="s">
        <v>351</v>
      </c>
      <c r="D215" s="18">
        <v>3</v>
      </c>
      <c r="E215" s="18" t="s">
        <v>30</v>
      </c>
      <c r="F215" s="18" t="s">
        <v>635</v>
      </c>
      <c r="G215" s="17" t="s">
        <v>132</v>
      </c>
      <c r="H215" s="17" t="s">
        <v>257</v>
      </c>
      <c r="I215" s="17" t="s">
        <v>34</v>
      </c>
      <c r="J215" s="18" t="s">
        <v>28</v>
      </c>
      <c r="K215" s="18" t="s">
        <v>258</v>
      </c>
      <c r="L215" s="18">
        <v>0.42599999999999999</v>
      </c>
      <c r="M215" s="18">
        <v>0.42599999999999999</v>
      </c>
      <c r="N215" s="19">
        <v>240</v>
      </c>
      <c r="O215" s="18" t="s">
        <v>259</v>
      </c>
      <c r="P215" s="9">
        <v>11782.337621500867</v>
      </c>
      <c r="Q215" s="20">
        <v>2030</v>
      </c>
      <c r="R215" s="6">
        <v>2031</v>
      </c>
      <c r="S215" s="9">
        <v>1.3977353360306757</v>
      </c>
      <c r="T215" s="9">
        <v>1.4536447494719027</v>
      </c>
      <c r="U215" s="9">
        <v>500</v>
      </c>
      <c r="V215" s="9">
        <v>10794.766593</v>
      </c>
      <c r="W215" s="9">
        <v>5812.5666270000002</v>
      </c>
      <c r="X215" s="9">
        <v>17107.33322</v>
      </c>
      <c r="Y215" s="1"/>
      <c r="Z215" s="1"/>
      <c r="AA215" s="1"/>
      <c r="AB215" s="1"/>
      <c r="AC215" s="22"/>
      <c r="AD215" s="22"/>
      <c r="AE215" s="22"/>
      <c r="AF215" s="22"/>
      <c r="AG215" s="1"/>
      <c r="AH215" s="1"/>
      <c r="AI215" s="1"/>
      <c r="AJ215" s="1"/>
      <c r="AK215" s="1"/>
      <c r="AL215" s="1"/>
      <c r="AM215" s="1"/>
      <c r="AN215" s="1" t="s">
        <v>257</v>
      </c>
      <c r="AO215" s="1"/>
      <c r="AP215" s="1">
        <v>400</v>
      </c>
      <c r="AQ215" s="1">
        <v>400</v>
      </c>
      <c r="AR215" s="1">
        <v>480</v>
      </c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25">
        <v>0</v>
      </c>
      <c r="BN215" s="25">
        <v>0</v>
      </c>
      <c r="BO215" s="25">
        <v>0</v>
      </c>
      <c r="BP215" s="25">
        <v>0</v>
      </c>
      <c r="BQ215" s="25">
        <v>0</v>
      </c>
      <c r="BR215" s="25">
        <v>0</v>
      </c>
      <c r="BS215" s="25">
        <v>0</v>
      </c>
      <c r="BT215" s="25">
        <v>0</v>
      </c>
      <c r="BU215" s="25">
        <v>0</v>
      </c>
      <c r="BV215" s="25">
        <v>500</v>
      </c>
      <c r="BW215" s="25">
        <v>16607.33322</v>
      </c>
      <c r="BX215" s="25">
        <v>0</v>
      </c>
      <c r="BY215" s="25">
        <v>0</v>
      </c>
      <c r="BZ215" s="25">
        <v>0</v>
      </c>
      <c r="CA215" s="25">
        <v>0</v>
      </c>
      <c r="CB215" s="52">
        <f t="shared" si="11"/>
        <v>17107.33322</v>
      </c>
      <c r="CE215" s="31" t="s">
        <v>34</v>
      </c>
      <c r="CF215" t="s">
        <v>655</v>
      </c>
      <c r="CG215" s="31" t="s">
        <v>656</v>
      </c>
      <c r="CH215" t="s">
        <v>655</v>
      </c>
      <c r="CI215" t="str">
        <f t="shared" si="12"/>
        <v>03</v>
      </c>
      <c r="CJ215" t="s">
        <v>655</v>
      </c>
      <c r="CK215" s="31" t="s">
        <v>1080</v>
      </c>
    </row>
    <row r="216" spans="1:89" ht="63.75" x14ac:dyDescent="0.25">
      <c r="A216" s="6">
        <v>213</v>
      </c>
      <c r="B216" s="27" t="str">
        <f t="shared" si="10"/>
        <v>ТС-001.02.03.426</v>
      </c>
      <c r="C216" s="17" t="s">
        <v>352</v>
      </c>
      <c r="D216" s="18">
        <v>3</v>
      </c>
      <c r="E216" s="18" t="s">
        <v>30</v>
      </c>
      <c r="F216" s="18" t="s">
        <v>635</v>
      </c>
      <c r="G216" s="17" t="s">
        <v>152</v>
      </c>
      <c r="H216" s="17" t="s">
        <v>257</v>
      </c>
      <c r="I216" s="17" t="s">
        <v>34</v>
      </c>
      <c r="J216" s="18" t="s">
        <v>28</v>
      </c>
      <c r="K216" s="18" t="s">
        <v>258</v>
      </c>
      <c r="L216" s="18">
        <v>0.52900000000000003</v>
      </c>
      <c r="M216" s="18">
        <v>0.52900000000000003</v>
      </c>
      <c r="N216" s="19">
        <v>859</v>
      </c>
      <c r="O216" s="18" t="s">
        <v>259</v>
      </c>
      <c r="P216" s="9">
        <v>33624.427741028587</v>
      </c>
      <c r="Q216" s="20">
        <v>2031</v>
      </c>
      <c r="R216" s="6">
        <v>2032</v>
      </c>
      <c r="S216" s="9">
        <v>1.4536447494719027</v>
      </c>
      <c r="T216" s="9">
        <v>1.5117905394507787</v>
      </c>
      <c r="U216" s="9">
        <v>500</v>
      </c>
      <c r="V216" s="9">
        <v>32703.509639666667</v>
      </c>
      <c r="W216" s="9">
        <v>17609.582113666667</v>
      </c>
      <c r="X216" s="9">
        <v>50813.091753333327</v>
      </c>
      <c r="Y216" s="1"/>
      <c r="Z216" s="1"/>
      <c r="AA216" s="1"/>
      <c r="AB216" s="1"/>
      <c r="AC216" s="22"/>
      <c r="AD216" s="22"/>
      <c r="AE216" s="22"/>
      <c r="AF216" s="22"/>
      <c r="AG216" s="1"/>
      <c r="AH216" s="1"/>
      <c r="AI216" s="1"/>
      <c r="AJ216" s="1"/>
      <c r="AK216" s="1"/>
      <c r="AL216" s="1"/>
      <c r="AM216" s="1"/>
      <c r="AN216" s="1" t="s">
        <v>257</v>
      </c>
      <c r="AO216" s="1"/>
      <c r="AP216" s="1">
        <v>500</v>
      </c>
      <c r="AQ216" s="1">
        <v>500</v>
      </c>
      <c r="AR216" s="1">
        <v>1718</v>
      </c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25">
        <v>0</v>
      </c>
      <c r="BN216" s="25">
        <v>0</v>
      </c>
      <c r="BO216" s="25">
        <v>0</v>
      </c>
      <c r="BP216" s="25">
        <v>0</v>
      </c>
      <c r="BQ216" s="25">
        <v>0</v>
      </c>
      <c r="BR216" s="25">
        <v>0</v>
      </c>
      <c r="BS216" s="25">
        <v>0</v>
      </c>
      <c r="BT216" s="25">
        <v>0</v>
      </c>
      <c r="BU216" s="25">
        <v>0</v>
      </c>
      <c r="BV216" s="25">
        <v>0</v>
      </c>
      <c r="BW216" s="25">
        <v>500</v>
      </c>
      <c r="BX216" s="25">
        <v>50313.091753333334</v>
      </c>
      <c r="BY216" s="25">
        <v>0</v>
      </c>
      <c r="BZ216" s="25">
        <v>0</v>
      </c>
      <c r="CA216" s="25">
        <v>0</v>
      </c>
      <c r="CB216" s="52">
        <f t="shared" si="11"/>
        <v>50813.091753333334</v>
      </c>
      <c r="CE216" s="31" t="s">
        <v>34</v>
      </c>
      <c r="CF216" t="s">
        <v>655</v>
      </c>
      <c r="CG216" s="31" t="s">
        <v>656</v>
      </c>
      <c r="CH216" t="s">
        <v>655</v>
      </c>
      <c r="CI216" t="str">
        <f t="shared" si="12"/>
        <v>03</v>
      </c>
      <c r="CJ216" t="s">
        <v>655</v>
      </c>
      <c r="CK216" s="31" t="s">
        <v>1081</v>
      </c>
    </row>
    <row r="217" spans="1:89" ht="63.75" x14ac:dyDescent="0.25">
      <c r="A217" s="6">
        <v>214</v>
      </c>
      <c r="B217" s="27" t="str">
        <f t="shared" si="10"/>
        <v>ТС-001.02.03.427</v>
      </c>
      <c r="C217" s="17" t="s">
        <v>353</v>
      </c>
      <c r="D217" s="18">
        <v>3</v>
      </c>
      <c r="E217" s="18" t="s">
        <v>30</v>
      </c>
      <c r="F217" s="18" t="s">
        <v>635</v>
      </c>
      <c r="G217" s="17" t="s">
        <v>132</v>
      </c>
      <c r="H217" s="17" t="s">
        <v>257</v>
      </c>
      <c r="I217" s="17" t="s">
        <v>34</v>
      </c>
      <c r="J217" s="18" t="s">
        <v>28</v>
      </c>
      <c r="K217" s="18" t="s">
        <v>258</v>
      </c>
      <c r="L217" s="18">
        <v>0.32500000000000001</v>
      </c>
      <c r="M217" s="18">
        <v>0.32500000000000001</v>
      </c>
      <c r="N217" s="19">
        <v>209</v>
      </c>
      <c r="O217" s="18" t="s">
        <v>259</v>
      </c>
      <c r="P217" s="9">
        <v>8441.4817068306129</v>
      </c>
      <c r="Q217" s="20">
        <v>2031</v>
      </c>
      <c r="R217" s="6">
        <v>2032</v>
      </c>
      <c r="S217" s="9">
        <v>1.4536447494719027</v>
      </c>
      <c r="T217" s="9">
        <v>1.5117905394507787</v>
      </c>
      <c r="U217" s="9">
        <v>500</v>
      </c>
      <c r="V217" s="9">
        <v>7957.1389191666676</v>
      </c>
      <c r="W217" s="9">
        <v>4284.6132641666663</v>
      </c>
      <c r="X217" s="9">
        <v>12741.752183333334</v>
      </c>
      <c r="Y217" s="1"/>
      <c r="Z217" s="1"/>
      <c r="AA217" s="1"/>
      <c r="AB217" s="1"/>
      <c r="AC217" s="22"/>
      <c r="AD217" s="22"/>
      <c r="AE217" s="22"/>
      <c r="AF217" s="22"/>
      <c r="AG217" s="1"/>
      <c r="AH217" s="1"/>
      <c r="AI217" s="1"/>
      <c r="AJ217" s="1"/>
      <c r="AK217" s="1"/>
      <c r="AL217" s="1"/>
      <c r="AM217" s="1"/>
      <c r="AN217" s="1" t="s">
        <v>257</v>
      </c>
      <c r="AO217" s="1"/>
      <c r="AP217" s="1">
        <v>300</v>
      </c>
      <c r="AQ217" s="1">
        <v>300</v>
      </c>
      <c r="AR217" s="1">
        <v>418</v>
      </c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25">
        <v>0</v>
      </c>
      <c r="BN217" s="25">
        <v>0</v>
      </c>
      <c r="BO217" s="25">
        <v>0</v>
      </c>
      <c r="BP217" s="25">
        <v>0</v>
      </c>
      <c r="BQ217" s="25">
        <v>0</v>
      </c>
      <c r="BR217" s="25">
        <v>0</v>
      </c>
      <c r="BS217" s="25">
        <v>0</v>
      </c>
      <c r="BT217" s="25">
        <v>0</v>
      </c>
      <c r="BU217" s="25">
        <v>0</v>
      </c>
      <c r="BV217" s="25">
        <v>0</v>
      </c>
      <c r="BW217" s="25">
        <v>500</v>
      </c>
      <c r="BX217" s="25">
        <v>12241.752183333334</v>
      </c>
      <c r="BY217" s="25">
        <v>0</v>
      </c>
      <c r="BZ217" s="25">
        <v>0</v>
      </c>
      <c r="CA217" s="25">
        <v>0</v>
      </c>
      <c r="CB217" s="52">
        <f t="shared" si="11"/>
        <v>12741.752183333334</v>
      </c>
      <c r="CE217" s="31" t="s">
        <v>34</v>
      </c>
      <c r="CF217" t="s">
        <v>655</v>
      </c>
      <c r="CG217" s="31" t="s">
        <v>656</v>
      </c>
      <c r="CH217" t="s">
        <v>655</v>
      </c>
      <c r="CI217" t="str">
        <f t="shared" si="12"/>
        <v>03</v>
      </c>
      <c r="CJ217" t="s">
        <v>655</v>
      </c>
      <c r="CK217" s="31" t="s">
        <v>1082</v>
      </c>
    </row>
    <row r="218" spans="1:89" ht="63.75" x14ac:dyDescent="0.25">
      <c r="A218" s="6">
        <v>215</v>
      </c>
      <c r="B218" s="27" t="str">
        <f t="shared" si="10"/>
        <v>ТС-001.02.03.428</v>
      </c>
      <c r="C218" s="17" t="s">
        <v>354</v>
      </c>
      <c r="D218" s="18">
        <v>3</v>
      </c>
      <c r="E218" s="18" t="s">
        <v>30</v>
      </c>
      <c r="F218" s="18" t="s">
        <v>635</v>
      </c>
      <c r="G218" s="17" t="s">
        <v>132</v>
      </c>
      <c r="H218" s="17" t="s">
        <v>257</v>
      </c>
      <c r="I218" s="17" t="s">
        <v>34</v>
      </c>
      <c r="J218" s="18" t="s">
        <v>28</v>
      </c>
      <c r="K218" s="18" t="s">
        <v>258</v>
      </c>
      <c r="L218" s="18">
        <v>0.32500000000000001</v>
      </c>
      <c r="M218" s="18">
        <v>0.32500000000000001</v>
      </c>
      <c r="N218" s="19">
        <v>192</v>
      </c>
      <c r="O218" s="18" t="s">
        <v>259</v>
      </c>
      <c r="P218" s="9">
        <v>8706.1795664596193</v>
      </c>
      <c r="Q218" s="20">
        <v>2031</v>
      </c>
      <c r="R218" s="6">
        <v>2032</v>
      </c>
      <c r="S218" s="9">
        <v>1.4536447494719027</v>
      </c>
      <c r="T218" s="9">
        <v>1.5117905394507787</v>
      </c>
      <c r="U218" s="9">
        <v>500</v>
      </c>
      <c r="V218" s="9">
        <v>8217.2479371666668</v>
      </c>
      <c r="W218" s="9">
        <v>4424.6719661666666</v>
      </c>
      <c r="X218" s="9">
        <v>13141.919903333333</v>
      </c>
      <c r="Y218" s="1"/>
      <c r="Z218" s="1"/>
      <c r="AA218" s="1"/>
      <c r="AB218" s="1"/>
      <c r="AC218" s="22"/>
      <c r="AD218" s="22"/>
      <c r="AE218" s="22"/>
      <c r="AF218" s="22"/>
      <c r="AG218" s="1"/>
      <c r="AH218" s="1"/>
      <c r="AI218" s="1"/>
      <c r="AJ218" s="1"/>
      <c r="AK218" s="1"/>
      <c r="AL218" s="1"/>
      <c r="AM218" s="1"/>
      <c r="AN218" s="1" t="s">
        <v>257</v>
      </c>
      <c r="AO218" s="1"/>
      <c r="AP218" s="1">
        <v>300</v>
      </c>
      <c r="AQ218" s="1">
        <v>300</v>
      </c>
      <c r="AR218" s="1">
        <v>384</v>
      </c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25">
        <v>0</v>
      </c>
      <c r="BN218" s="25">
        <v>0</v>
      </c>
      <c r="BO218" s="25">
        <v>0</v>
      </c>
      <c r="BP218" s="25">
        <v>0</v>
      </c>
      <c r="BQ218" s="25">
        <v>0</v>
      </c>
      <c r="BR218" s="25">
        <v>0</v>
      </c>
      <c r="BS218" s="25">
        <v>0</v>
      </c>
      <c r="BT218" s="25">
        <v>0</v>
      </c>
      <c r="BU218" s="25">
        <v>0</v>
      </c>
      <c r="BV218" s="25">
        <v>0</v>
      </c>
      <c r="BW218" s="25">
        <v>500</v>
      </c>
      <c r="BX218" s="25">
        <v>12641.919903333333</v>
      </c>
      <c r="BY218" s="25">
        <v>0</v>
      </c>
      <c r="BZ218" s="25">
        <v>0</v>
      </c>
      <c r="CA218" s="25">
        <v>0</v>
      </c>
      <c r="CB218" s="52">
        <f t="shared" si="11"/>
        <v>13141.919903333333</v>
      </c>
      <c r="CE218" s="31" t="s">
        <v>34</v>
      </c>
      <c r="CF218" t="s">
        <v>655</v>
      </c>
      <c r="CG218" s="31" t="s">
        <v>656</v>
      </c>
      <c r="CH218" t="s">
        <v>655</v>
      </c>
      <c r="CI218" t="str">
        <f t="shared" si="12"/>
        <v>03</v>
      </c>
      <c r="CJ218" t="s">
        <v>655</v>
      </c>
      <c r="CK218" s="31" t="s">
        <v>1083</v>
      </c>
    </row>
    <row r="219" spans="1:89" ht="63.75" x14ac:dyDescent="0.25">
      <c r="A219" s="6">
        <v>216</v>
      </c>
      <c r="B219" s="27" t="str">
        <f t="shared" si="10"/>
        <v>ТС-001.02.03.429</v>
      </c>
      <c r="C219" s="17" t="s">
        <v>355</v>
      </c>
      <c r="D219" s="18">
        <v>3</v>
      </c>
      <c r="E219" s="18" t="s">
        <v>30</v>
      </c>
      <c r="F219" s="18" t="s">
        <v>635</v>
      </c>
      <c r="G219" s="17" t="s">
        <v>132</v>
      </c>
      <c r="H219" s="17" t="s">
        <v>257</v>
      </c>
      <c r="I219" s="17" t="s">
        <v>34</v>
      </c>
      <c r="J219" s="18" t="s">
        <v>28</v>
      </c>
      <c r="K219" s="18" t="s">
        <v>258</v>
      </c>
      <c r="L219" s="18">
        <v>0.63</v>
      </c>
      <c r="M219" s="18">
        <v>0.63</v>
      </c>
      <c r="N219" s="19">
        <v>378</v>
      </c>
      <c r="O219" s="18" t="s">
        <v>259</v>
      </c>
      <c r="P219" s="9">
        <v>15938.249829533881</v>
      </c>
      <c r="Q219" s="20">
        <v>2032</v>
      </c>
      <c r="R219" s="6">
        <v>2033</v>
      </c>
      <c r="S219" s="9">
        <v>1.5117905394507787</v>
      </c>
      <c r="T219" s="9">
        <v>1.5722621610288099</v>
      </c>
      <c r="U219" s="9">
        <v>500</v>
      </c>
      <c r="V219" s="9">
        <v>15950.419628000001</v>
      </c>
      <c r="W219" s="9">
        <v>8588.6874919999991</v>
      </c>
      <c r="X219" s="9">
        <v>25039.107120000001</v>
      </c>
      <c r="Y219" s="1"/>
      <c r="Z219" s="1"/>
      <c r="AA219" s="1"/>
      <c r="AB219" s="1"/>
      <c r="AC219" s="22"/>
      <c r="AD219" s="22"/>
      <c r="AE219" s="22"/>
      <c r="AF219" s="22"/>
      <c r="AG219" s="1"/>
      <c r="AH219" s="1"/>
      <c r="AI219" s="1"/>
      <c r="AJ219" s="1"/>
      <c r="AK219" s="1"/>
      <c r="AL219" s="1"/>
      <c r="AM219" s="1"/>
      <c r="AN219" s="1" t="s">
        <v>257</v>
      </c>
      <c r="AO219" s="1"/>
      <c r="AP219" s="1">
        <v>600</v>
      </c>
      <c r="AQ219" s="1">
        <v>600</v>
      </c>
      <c r="AR219" s="1">
        <v>756</v>
      </c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25">
        <v>0</v>
      </c>
      <c r="BN219" s="25">
        <v>0</v>
      </c>
      <c r="BO219" s="25">
        <v>0</v>
      </c>
      <c r="BP219" s="25">
        <v>0</v>
      </c>
      <c r="BQ219" s="25">
        <v>0</v>
      </c>
      <c r="BR219" s="25">
        <v>0</v>
      </c>
      <c r="BS219" s="25">
        <v>0</v>
      </c>
      <c r="BT219" s="25">
        <v>0</v>
      </c>
      <c r="BU219" s="25">
        <v>0</v>
      </c>
      <c r="BV219" s="25">
        <v>0</v>
      </c>
      <c r="BW219" s="25">
        <v>0</v>
      </c>
      <c r="BX219" s="25">
        <v>500</v>
      </c>
      <c r="BY219" s="25">
        <v>24539.107120000001</v>
      </c>
      <c r="BZ219" s="25">
        <v>0</v>
      </c>
      <c r="CA219" s="25">
        <v>0</v>
      </c>
      <c r="CB219" s="52">
        <f t="shared" si="11"/>
        <v>25039.107120000001</v>
      </c>
      <c r="CE219" s="31" t="s">
        <v>34</v>
      </c>
      <c r="CF219" t="s">
        <v>655</v>
      </c>
      <c r="CG219" s="31" t="s">
        <v>656</v>
      </c>
      <c r="CH219" t="s">
        <v>655</v>
      </c>
      <c r="CI219" t="str">
        <f t="shared" si="12"/>
        <v>03</v>
      </c>
      <c r="CJ219" t="s">
        <v>655</v>
      </c>
      <c r="CK219" s="31" t="s">
        <v>1084</v>
      </c>
    </row>
    <row r="220" spans="1:89" ht="63.75" x14ac:dyDescent="0.25">
      <c r="A220" s="6">
        <v>217</v>
      </c>
      <c r="B220" s="27" t="str">
        <f t="shared" si="10"/>
        <v>ТС-001.02.03.430</v>
      </c>
      <c r="C220" s="17" t="s">
        <v>356</v>
      </c>
      <c r="D220" s="18">
        <v>3</v>
      </c>
      <c r="E220" s="18" t="s">
        <v>30</v>
      </c>
      <c r="F220" s="18" t="s">
        <v>635</v>
      </c>
      <c r="G220" s="17" t="s">
        <v>132</v>
      </c>
      <c r="H220" s="17" t="s">
        <v>257</v>
      </c>
      <c r="I220" s="17" t="s">
        <v>34</v>
      </c>
      <c r="J220" s="18" t="s">
        <v>28</v>
      </c>
      <c r="K220" s="18" t="s">
        <v>258</v>
      </c>
      <c r="L220" s="18">
        <v>0.52900000000000003</v>
      </c>
      <c r="M220" s="18">
        <v>0.52900000000000003</v>
      </c>
      <c r="N220" s="19">
        <v>284</v>
      </c>
      <c r="O220" s="18" t="s">
        <v>259</v>
      </c>
      <c r="P220" s="9">
        <v>17973.370491539921</v>
      </c>
      <c r="Q220" s="20">
        <v>2032</v>
      </c>
      <c r="R220" s="6">
        <v>2033</v>
      </c>
      <c r="S220" s="9">
        <v>1.5117905394507787</v>
      </c>
      <c r="T220" s="9">
        <v>1.5722621610288099</v>
      </c>
      <c r="U220" s="9">
        <v>500</v>
      </c>
      <c r="V220" s="9">
        <v>18030.252714500002</v>
      </c>
      <c r="W220" s="9">
        <v>9708.5976154999989</v>
      </c>
      <c r="X220" s="9">
        <v>28238.850330000001</v>
      </c>
      <c r="Y220" s="1"/>
      <c r="Z220" s="1"/>
      <c r="AA220" s="1"/>
      <c r="AB220" s="1"/>
      <c r="AC220" s="22"/>
      <c r="AD220" s="22"/>
      <c r="AE220" s="22"/>
      <c r="AF220" s="22"/>
      <c r="AG220" s="1"/>
      <c r="AH220" s="1"/>
      <c r="AI220" s="1"/>
      <c r="AJ220" s="1"/>
      <c r="AK220" s="1"/>
      <c r="AL220" s="1"/>
      <c r="AM220" s="1"/>
      <c r="AN220" s="1" t="s">
        <v>257</v>
      </c>
      <c r="AO220" s="1"/>
      <c r="AP220" s="1">
        <v>500</v>
      </c>
      <c r="AQ220" s="1">
        <v>500</v>
      </c>
      <c r="AR220" s="1">
        <v>568</v>
      </c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25">
        <v>0</v>
      </c>
      <c r="BN220" s="25">
        <v>0</v>
      </c>
      <c r="BO220" s="25">
        <v>0</v>
      </c>
      <c r="BP220" s="25">
        <v>0</v>
      </c>
      <c r="BQ220" s="25">
        <v>0</v>
      </c>
      <c r="BR220" s="25">
        <v>0</v>
      </c>
      <c r="BS220" s="25">
        <v>0</v>
      </c>
      <c r="BT220" s="25">
        <v>0</v>
      </c>
      <c r="BU220" s="25">
        <v>0</v>
      </c>
      <c r="BV220" s="25">
        <v>0</v>
      </c>
      <c r="BW220" s="25">
        <v>0</v>
      </c>
      <c r="BX220" s="25">
        <v>500</v>
      </c>
      <c r="BY220" s="25">
        <v>27738.850330000001</v>
      </c>
      <c r="BZ220" s="25">
        <v>0</v>
      </c>
      <c r="CA220" s="25">
        <v>0</v>
      </c>
      <c r="CB220" s="52">
        <f t="shared" si="11"/>
        <v>28238.850330000001</v>
      </c>
      <c r="CE220" s="31" t="s">
        <v>34</v>
      </c>
      <c r="CF220" t="s">
        <v>655</v>
      </c>
      <c r="CG220" s="31" t="s">
        <v>656</v>
      </c>
      <c r="CH220" t="s">
        <v>655</v>
      </c>
      <c r="CI220" t="str">
        <f t="shared" si="12"/>
        <v>03</v>
      </c>
      <c r="CJ220" t="s">
        <v>655</v>
      </c>
      <c r="CK220" s="31" t="s">
        <v>1085</v>
      </c>
    </row>
    <row r="221" spans="1:89" ht="63.75" x14ac:dyDescent="0.25">
      <c r="A221" s="6">
        <v>218</v>
      </c>
      <c r="B221" s="27" t="str">
        <f t="shared" si="10"/>
        <v>ТС-001.02.03.431</v>
      </c>
      <c r="C221" s="17" t="s">
        <v>357</v>
      </c>
      <c r="D221" s="18">
        <v>3</v>
      </c>
      <c r="E221" s="18" t="s">
        <v>30</v>
      </c>
      <c r="F221" s="18" t="s">
        <v>635</v>
      </c>
      <c r="G221" s="17" t="s">
        <v>132</v>
      </c>
      <c r="H221" s="17" t="s">
        <v>257</v>
      </c>
      <c r="I221" s="17" t="s">
        <v>34</v>
      </c>
      <c r="J221" s="18" t="s">
        <v>28</v>
      </c>
      <c r="K221" s="18" t="s">
        <v>258</v>
      </c>
      <c r="L221" s="18">
        <v>0.32500000000000001</v>
      </c>
      <c r="M221" s="18">
        <v>0.32500000000000001</v>
      </c>
      <c r="N221" s="19">
        <v>242</v>
      </c>
      <c r="O221" s="18" t="s">
        <v>259</v>
      </c>
      <c r="P221" s="9">
        <v>3533.0401364904519</v>
      </c>
      <c r="Q221" s="20">
        <v>2032</v>
      </c>
      <c r="R221" s="6">
        <v>2033</v>
      </c>
      <c r="S221" s="9">
        <v>1.5117905394507787</v>
      </c>
      <c r="T221" s="9">
        <v>1.5722621610288099</v>
      </c>
      <c r="U221" s="9">
        <v>500</v>
      </c>
      <c r="V221" s="9">
        <v>3272.6624580000002</v>
      </c>
      <c r="W221" s="9">
        <v>1762.2028619999999</v>
      </c>
      <c r="X221" s="9">
        <v>5534.8653199999999</v>
      </c>
      <c r="Y221" s="1"/>
      <c r="Z221" s="1"/>
      <c r="AA221" s="1"/>
      <c r="AB221" s="1"/>
      <c r="AC221" s="22"/>
      <c r="AD221" s="22"/>
      <c r="AE221" s="22"/>
      <c r="AF221" s="22"/>
      <c r="AG221" s="1"/>
      <c r="AH221" s="1"/>
      <c r="AI221" s="1"/>
      <c r="AJ221" s="1"/>
      <c r="AK221" s="1"/>
      <c r="AL221" s="1"/>
      <c r="AM221" s="1"/>
      <c r="AN221" s="1" t="s">
        <v>257</v>
      </c>
      <c r="AO221" s="1"/>
      <c r="AP221" s="1">
        <v>300</v>
      </c>
      <c r="AQ221" s="1">
        <v>300</v>
      </c>
      <c r="AR221" s="1">
        <v>484</v>
      </c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25">
        <v>0</v>
      </c>
      <c r="BN221" s="25">
        <v>0</v>
      </c>
      <c r="BO221" s="25">
        <v>0</v>
      </c>
      <c r="BP221" s="25">
        <v>0</v>
      </c>
      <c r="BQ221" s="25">
        <v>0</v>
      </c>
      <c r="BR221" s="25">
        <v>0</v>
      </c>
      <c r="BS221" s="25">
        <v>0</v>
      </c>
      <c r="BT221" s="25">
        <v>0</v>
      </c>
      <c r="BU221" s="25">
        <v>0</v>
      </c>
      <c r="BV221" s="25">
        <v>0</v>
      </c>
      <c r="BW221" s="25">
        <v>0</v>
      </c>
      <c r="BX221" s="25">
        <v>500</v>
      </c>
      <c r="BY221" s="25">
        <v>5034.8653199999999</v>
      </c>
      <c r="BZ221" s="25">
        <v>0</v>
      </c>
      <c r="CA221" s="25">
        <v>0</v>
      </c>
      <c r="CB221" s="52">
        <f t="shared" si="11"/>
        <v>5534.8653199999999</v>
      </c>
      <c r="CE221" s="31" t="s">
        <v>34</v>
      </c>
      <c r="CF221" t="s">
        <v>655</v>
      </c>
      <c r="CG221" s="31" t="s">
        <v>656</v>
      </c>
      <c r="CH221" t="s">
        <v>655</v>
      </c>
      <c r="CI221" t="str">
        <f t="shared" si="12"/>
        <v>03</v>
      </c>
      <c r="CJ221" t="s">
        <v>655</v>
      </c>
      <c r="CK221" s="31" t="s">
        <v>1086</v>
      </c>
    </row>
    <row r="222" spans="1:89" ht="63.75" x14ac:dyDescent="0.25">
      <c r="A222" s="6">
        <v>219</v>
      </c>
      <c r="B222" s="27" t="str">
        <f t="shared" si="10"/>
        <v>ТС-001.02.03.432</v>
      </c>
      <c r="C222" s="17" t="s">
        <v>358</v>
      </c>
      <c r="D222" s="18">
        <v>3</v>
      </c>
      <c r="E222" s="18" t="s">
        <v>30</v>
      </c>
      <c r="F222" s="18" t="s">
        <v>635</v>
      </c>
      <c r="G222" s="17" t="s">
        <v>132</v>
      </c>
      <c r="H222" s="17" t="s">
        <v>257</v>
      </c>
      <c r="I222" s="17" t="s">
        <v>34</v>
      </c>
      <c r="J222" s="18" t="s">
        <v>28</v>
      </c>
      <c r="K222" s="18" t="s">
        <v>258</v>
      </c>
      <c r="L222" s="18">
        <v>0.52900000000000003</v>
      </c>
      <c r="M222" s="18">
        <v>0.52900000000000003</v>
      </c>
      <c r="N222" s="19">
        <v>194</v>
      </c>
      <c r="O222" s="18" t="s">
        <v>259</v>
      </c>
      <c r="P222" s="9">
        <v>12148.622572905639</v>
      </c>
      <c r="Q222" s="20">
        <v>2032</v>
      </c>
      <c r="R222" s="6">
        <v>2033</v>
      </c>
      <c r="S222" s="9">
        <v>1.5117905394507787</v>
      </c>
      <c r="T222" s="9">
        <v>1.5722621610288099</v>
      </c>
      <c r="U222" s="9">
        <v>500</v>
      </c>
      <c r="V222" s="9">
        <v>12077.532727</v>
      </c>
      <c r="W222" s="9">
        <v>6503.2868529999996</v>
      </c>
      <c r="X222" s="9">
        <v>19080.819579999999</v>
      </c>
      <c r="Y222" s="1"/>
      <c r="Z222" s="1"/>
      <c r="AA222" s="1"/>
      <c r="AB222" s="1"/>
      <c r="AC222" s="22"/>
      <c r="AD222" s="22"/>
      <c r="AE222" s="22"/>
      <c r="AF222" s="22"/>
      <c r="AG222" s="1"/>
      <c r="AH222" s="1"/>
      <c r="AI222" s="1"/>
      <c r="AJ222" s="1"/>
      <c r="AK222" s="1"/>
      <c r="AL222" s="1"/>
      <c r="AM222" s="1"/>
      <c r="AN222" s="1" t="s">
        <v>257</v>
      </c>
      <c r="AO222" s="1"/>
      <c r="AP222" s="1">
        <v>500</v>
      </c>
      <c r="AQ222" s="1">
        <v>500</v>
      </c>
      <c r="AR222" s="1">
        <v>388</v>
      </c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25">
        <v>0</v>
      </c>
      <c r="BN222" s="25">
        <v>0</v>
      </c>
      <c r="BO222" s="25">
        <v>0</v>
      </c>
      <c r="BP222" s="25">
        <v>0</v>
      </c>
      <c r="BQ222" s="25">
        <v>0</v>
      </c>
      <c r="BR222" s="25">
        <v>0</v>
      </c>
      <c r="BS222" s="25">
        <v>0</v>
      </c>
      <c r="BT222" s="25">
        <v>0</v>
      </c>
      <c r="BU222" s="25">
        <v>0</v>
      </c>
      <c r="BV222" s="25">
        <v>0</v>
      </c>
      <c r="BW222" s="25">
        <v>0</v>
      </c>
      <c r="BX222" s="25">
        <v>500</v>
      </c>
      <c r="BY222" s="25">
        <v>18580.819579999999</v>
      </c>
      <c r="BZ222" s="25">
        <v>0</v>
      </c>
      <c r="CA222" s="25">
        <v>0</v>
      </c>
      <c r="CB222" s="52">
        <f t="shared" si="11"/>
        <v>19080.819579999999</v>
      </c>
      <c r="CE222" s="31" t="s">
        <v>34</v>
      </c>
      <c r="CF222" t="s">
        <v>655</v>
      </c>
      <c r="CG222" s="31" t="s">
        <v>656</v>
      </c>
      <c r="CH222" t="s">
        <v>655</v>
      </c>
      <c r="CI222" t="str">
        <f t="shared" si="12"/>
        <v>03</v>
      </c>
      <c r="CJ222" t="s">
        <v>655</v>
      </c>
      <c r="CK222" s="31" t="s">
        <v>1087</v>
      </c>
    </row>
    <row r="223" spans="1:89" ht="63.75" x14ac:dyDescent="0.25">
      <c r="A223" s="6">
        <v>220</v>
      </c>
      <c r="B223" s="27" t="str">
        <f t="shared" si="10"/>
        <v>ТС-001.02.03.433</v>
      </c>
      <c r="C223" s="17" t="s">
        <v>359</v>
      </c>
      <c r="D223" s="18">
        <v>3</v>
      </c>
      <c r="E223" s="18" t="s">
        <v>30</v>
      </c>
      <c r="F223" s="18" t="s">
        <v>635</v>
      </c>
      <c r="G223" s="17" t="s">
        <v>132</v>
      </c>
      <c r="H223" s="17" t="s">
        <v>257</v>
      </c>
      <c r="I223" s="17" t="s">
        <v>34</v>
      </c>
      <c r="J223" s="18" t="s">
        <v>28</v>
      </c>
      <c r="K223" s="18" t="s">
        <v>258</v>
      </c>
      <c r="L223" s="18">
        <v>0.52900000000000003</v>
      </c>
      <c r="M223" s="18">
        <v>0.52900000000000003</v>
      </c>
      <c r="N223" s="19">
        <v>600</v>
      </c>
      <c r="O223" s="18" t="s">
        <v>259</v>
      </c>
      <c r="P223" s="9">
        <v>35685.584225802537</v>
      </c>
      <c r="Q223" s="20">
        <v>2033</v>
      </c>
      <c r="R223" s="6">
        <v>2034</v>
      </c>
      <c r="S223" s="9">
        <v>1.5722621610288099</v>
      </c>
      <c r="T223" s="9">
        <v>1.6351526474699623</v>
      </c>
      <c r="U223" s="9">
        <v>500</v>
      </c>
      <c r="V223" s="9">
        <v>37590.395390166668</v>
      </c>
      <c r="W223" s="9">
        <v>20240.982133166668</v>
      </c>
      <c r="X223" s="9">
        <v>58331.377523333336</v>
      </c>
      <c r="Y223" s="1"/>
      <c r="Z223" s="1"/>
      <c r="AA223" s="1"/>
      <c r="AB223" s="1"/>
      <c r="AC223" s="22"/>
      <c r="AD223" s="22"/>
      <c r="AE223" s="22"/>
      <c r="AF223" s="22"/>
      <c r="AG223" s="1"/>
      <c r="AH223" s="1"/>
      <c r="AI223" s="1"/>
      <c r="AJ223" s="1"/>
      <c r="AK223" s="1"/>
      <c r="AL223" s="1"/>
      <c r="AM223" s="1"/>
      <c r="AN223" s="1" t="s">
        <v>257</v>
      </c>
      <c r="AO223" s="1"/>
      <c r="AP223" s="1">
        <v>500</v>
      </c>
      <c r="AQ223" s="1">
        <v>500</v>
      </c>
      <c r="AR223" s="1">
        <v>1200</v>
      </c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25">
        <v>0</v>
      </c>
      <c r="BN223" s="25">
        <v>0</v>
      </c>
      <c r="BO223" s="25">
        <v>0</v>
      </c>
      <c r="BP223" s="25">
        <v>0</v>
      </c>
      <c r="BQ223" s="25">
        <v>0</v>
      </c>
      <c r="BR223" s="25">
        <v>0</v>
      </c>
      <c r="BS223" s="25">
        <v>0</v>
      </c>
      <c r="BT223" s="25">
        <v>0</v>
      </c>
      <c r="BU223" s="25">
        <v>0</v>
      </c>
      <c r="BV223" s="25">
        <v>0</v>
      </c>
      <c r="BW223" s="25">
        <v>0</v>
      </c>
      <c r="BX223" s="25">
        <v>0</v>
      </c>
      <c r="BY223" s="25">
        <v>500</v>
      </c>
      <c r="BZ223" s="25">
        <v>57831.377523333336</v>
      </c>
      <c r="CA223" s="25">
        <v>0</v>
      </c>
      <c r="CB223" s="52">
        <f t="shared" si="11"/>
        <v>58331.377523333336</v>
      </c>
      <c r="CE223" s="31" t="s">
        <v>34</v>
      </c>
      <c r="CF223" t="s">
        <v>655</v>
      </c>
      <c r="CG223" s="31" t="s">
        <v>656</v>
      </c>
      <c r="CH223" t="s">
        <v>655</v>
      </c>
      <c r="CI223" t="str">
        <f t="shared" si="12"/>
        <v>03</v>
      </c>
      <c r="CJ223" t="s">
        <v>655</v>
      </c>
      <c r="CK223" s="31" t="s">
        <v>1088</v>
      </c>
    </row>
    <row r="224" spans="1:89" ht="63.75" x14ac:dyDescent="0.25">
      <c r="A224" s="6">
        <v>221</v>
      </c>
      <c r="B224" s="27" t="str">
        <f t="shared" si="10"/>
        <v>ТС-001.02.03.434</v>
      </c>
      <c r="C224" s="17" t="s">
        <v>360</v>
      </c>
      <c r="D224" s="18">
        <v>3</v>
      </c>
      <c r="E224" s="18" t="s">
        <v>30</v>
      </c>
      <c r="F224" s="18" t="s">
        <v>635</v>
      </c>
      <c r="G224" s="17" t="s">
        <v>132</v>
      </c>
      <c r="H224" s="17" t="s">
        <v>257</v>
      </c>
      <c r="I224" s="17" t="s">
        <v>34</v>
      </c>
      <c r="J224" s="18" t="s">
        <v>28</v>
      </c>
      <c r="K224" s="18" t="s">
        <v>258</v>
      </c>
      <c r="L224" s="18">
        <v>0.52900000000000003</v>
      </c>
      <c r="M224" s="18">
        <v>0.52900000000000003</v>
      </c>
      <c r="N224" s="19">
        <v>182</v>
      </c>
      <c r="O224" s="18" t="s">
        <v>259</v>
      </c>
      <c r="P224" s="9">
        <v>9953.2772175830196</v>
      </c>
      <c r="Q224" s="20">
        <v>2033</v>
      </c>
      <c r="R224" s="6">
        <v>2034</v>
      </c>
      <c r="S224" s="9">
        <v>1.5722621610288099</v>
      </c>
      <c r="T224" s="9">
        <v>1.6351526474699623</v>
      </c>
      <c r="U224" s="9">
        <v>500</v>
      </c>
      <c r="V224" s="9">
        <v>10240.832935666667</v>
      </c>
      <c r="W224" s="9">
        <v>5514.2946576666664</v>
      </c>
      <c r="X224" s="9">
        <v>16255.127593333335</v>
      </c>
      <c r="Y224" s="1"/>
      <c r="Z224" s="1"/>
      <c r="AA224" s="1"/>
      <c r="AB224" s="1"/>
      <c r="AC224" s="22"/>
      <c r="AD224" s="22"/>
      <c r="AE224" s="22"/>
      <c r="AF224" s="22"/>
      <c r="AG224" s="1"/>
      <c r="AH224" s="1"/>
      <c r="AI224" s="1"/>
      <c r="AJ224" s="1"/>
      <c r="AK224" s="1"/>
      <c r="AL224" s="1"/>
      <c r="AM224" s="1"/>
      <c r="AN224" s="1" t="s">
        <v>257</v>
      </c>
      <c r="AO224" s="1"/>
      <c r="AP224" s="1">
        <v>500</v>
      </c>
      <c r="AQ224" s="1">
        <v>500</v>
      </c>
      <c r="AR224" s="1">
        <v>364</v>
      </c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25">
        <v>0</v>
      </c>
      <c r="BN224" s="25">
        <v>0</v>
      </c>
      <c r="BO224" s="25">
        <v>0</v>
      </c>
      <c r="BP224" s="25">
        <v>0</v>
      </c>
      <c r="BQ224" s="25">
        <v>0</v>
      </c>
      <c r="BR224" s="25">
        <v>0</v>
      </c>
      <c r="BS224" s="25">
        <v>0</v>
      </c>
      <c r="BT224" s="25">
        <v>0</v>
      </c>
      <c r="BU224" s="25">
        <v>0</v>
      </c>
      <c r="BV224" s="25">
        <v>0</v>
      </c>
      <c r="BW224" s="25">
        <v>0</v>
      </c>
      <c r="BX224" s="25">
        <v>0</v>
      </c>
      <c r="BY224" s="25">
        <v>500</v>
      </c>
      <c r="BZ224" s="25">
        <v>15755.127593333335</v>
      </c>
      <c r="CA224" s="25">
        <v>0</v>
      </c>
      <c r="CB224" s="52">
        <f t="shared" si="11"/>
        <v>16255.127593333335</v>
      </c>
      <c r="CE224" s="31" t="s">
        <v>34</v>
      </c>
      <c r="CF224" t="s">
        <v>655</v>
      </c>
      <c r="CG224" s="31" t="s">
        <v>656</v>
      </c>
      <c r="CH224" t="s">
        <v>655</v>
      </c>
      <c r="CI224" t="str">
        <f t="shared" si="12"/>
        <v>03</v>
      </c>
      <c r="CJ224" t="s">
        <v>655</v>
      </c>
      <c r="CK224" s="31" t="s">
        <v>1089</v>
      </c>
    </row>
    <row r="225" spans="1:89" ht="63.75" x14ac:dyDescent="0.25">
      <c r="A225" s="6">
        <v>222</v>
      </c>
      <c r="B225" s="27" t="str">
        <f t="shared" si="10"/>
        <v>ТС-001.02.03.435</v>
      </c>
      <c r="C225" s="17" t="s">
        <v>361</v>
      </c>
      <c r="D225" s="18">
        <v>3</v>
      </c>
      <c r="E225" s="18" t="s">
        <v>30</v>
      </c>
      <c r="F225" s="18" t="s">
        <v>635</v>
      </c>
      <c r="G225" s="17" t="s">
        <v>152</v>
      </c>
      <c r="H225" s="17" t="s">
        <v>257</v>
      </c>
      <c r="I225" s="17" t="s">
        <v>34</v>
      </c>
      <c r="J225" s="18" t="s">
        <v>28</v>
      </c>
      <c r="K225" s="18" t="s">
        <v>258</v>
      </c>
      <c r="L225" s="18">
        <v>0.159</v>
      </c>
      <c r="M225" s="18">
        <v>0.159</v>
      </c>
      <c r="N225" s="19">
        <v>232</v>
      </c>
      <c r="O225" s="18" t="s">
        <v>259</v>
      </c>
      <c r="P225" s="9">
        <v>5604.4457730064496</v>
      </c>
      <c r="Q225" s="20">
        <v>2033</v>
      </c>
      <c r="R225" s="6">
        <v>2034</v>
      </c>
      <c r="S225" s="9">
        <v>1.5722621610288099</v>
      </c>
      <c r="T225" s="9">
        <v>1.6351526474699623</v>
      </c>
      <c r="U225" s="9">
        <v>500</v>
      </c>
      <c r="V225" s="9">
        <v>5618.6808231666682</v>
      </c>
      <c r="W225" s="9">
        <v>3025.443520166667</v>
      </c>
      <c r="X225" s="9">
        <v>9144.1243433333348</v>
      </c>
      <c r="Y225" s="1"/>
      <c r="Z225" s="1"/>
      <c r="AA225" s="1"/>
      <c r="AB225" s="1"/>
      <c r="AC225" s="22"/>
      <c r="AD225" s="22"/>
      <c r="AE225" s="22"/>
      <c r="AF225" s="22"/>
      <c r="AG225" s="1"/>
      <c r="AH225" s="1"/>
      <c r="AI225" s="1"/>
      <c r="AJ225" s="1"/>
      <c r="AK225" s="1"/>
      <c r="AL225" s="1"/>
      <c r="AM225" s="1"/>
      <c r="AN225" s="1" t="s">
        <v>257</v>
      </c>
      <c r="AO225" s="1"/>
      <c r="AP225" s="1">
        <v>150</v>
      </c>
      <c r="AQ225" s="1">
        <v>150</v>
      </c>
      <c r="AR225" s="1">
        <v>464</v>
      </c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25">
        <v>0</v>
      </c>
      <c r="BN225" s="25">
        <v>0</v>
      </c>
      <c r="BO225" s="25">
        <v>0</v>
      </c>
      <c r="BP225" s="25">
        <v>0</v>
      </c>
      <c r="BQ225" s="25">
        <v>0</v>
      </c>
      <c r="BR225" s="25">
        <v>0</v>
      </c>
      <c r="BS225" s="25">
        <v>0</v>
      </c>
      <c r="BT225" s="25">
        <v>0</v>
      </c>
      <c r="BU225" s="25">
        <v>0</v>
      </c>
      <c r="BV225" s="25">
        <v>0</v>
      </c>
      <c r="BW225" s="25">
        <v>0</v>
      </c>
      <c r="BX225" s="25">
        <v>0</v>
      </c>
      <c r="BY225" s="25">
        <v>500</v>
      </c>
      <c r="BZ225" s="25">
        <v>8644.1243433333348</v>
      </c>
      <c r="CA225" s="25">
        <v>0</v>
      </c>
      <c r="CB225" s="52">
        <f t="shared" si="11"/>
        <v>9144.1243433333348</v>
      </c>
      <c r="CE225" s="31" t="s">
        <v>34</v>
      </c>
      <c r="CF225" t="s">
        <v>655</v>
      </c>
      <c r="CG225" s="31" t="s">
        <v>656</v>
      </c>
      <c r="CH225" t="s">
        <v>655</v>
      </c>
      <c r="CI225" t="str">
        <f t="shared" si="12"/>
        <v>03</v>
      </c>
      <c r="CJ225" t="s">
        <v>655</v>
      </c>
      <c r="CK225" s="31" t="s">
        <v>1090</v>
      </c>
    </row>
    <row r="226" spans="1:89" ht="63.75" x14ac:dyDescent="0.25">
      <c r="A226" s="6">
        <v>223</v>
      </c>
      <c r="B226" s="27" t="str">
        <f t="shared" si="10"/>
        <v>ТС-001.02.03.436</v>
      </c>
      <c r="C226" s="17" t="s">
        <v>362</v>
      </c>
      <c r="D226" s="18">
        <v>3</v>
      </c>
      <c r="E226" s="18" t="s">
        <v>30</v>
      </c>
      <c r="F226" s="18" t="s">
        <v>635</v>
      </c>
      <c r="G226" s="17" t="s">
        <v>132</v>
      </c>
      <c r="H226" s="17" t="s">
        <v>257</v>
      </c>
      <c r="I226" s="17" t="s">
        <v>34</v>
      </c>
      <c r="J226" s="18" t="s">
        <v>28</v>
      </c>
      <c r="K226" s="18" t="s">
        <v>258</v>
      </c>
      <c r="L226" s="18">
        <v>0.52900000000000003</v>
      </c>
      <c r="M226" s="18">
        <v>0.52900000000000003</v>
      </c>
      <c r="N226" s="19">
        <v>239</v>
      </c>
      <c r="O226" s="18" t="s">
        <v>259</v>
      </c>
      <c r="P226" s="9">
        <v>12814.678497188299</v>
      </c>
      <c r="Q226" s="20">
        <v>2034</v>
      </c>
      <c r="R226" s="6">
        <v>2035</v>
      </c>
      <c r="S226" s="9">
        <v>1.6351526474699623</v>
      </c>
      <c r="T226" s="9">
        <v>1.7005587533687609</v>
      </c>
      <c r="U226" s="9">
        <v>500</v>
      </c>
      <c r="V226" s="9">
        <v>13826.8738985</v>
      </c>
      <c r="W226" s="9">
        <v>7445.2397914999992</v>
      </c>
      <c r="X226" s="9">
        <v>21772.113689999998</v>
      </c>
      <c r="Y226" s="1"/>
      <c r="Z226" s="1"/>
      <c r="AA226" s="1"/>
      <c r="AB226" s="1"/>
      <c r="AC226" s="22"/>
      <c r="AD226" s="22"/>
      <c r="AE226" s="22"/>
      <c r="AF226" s="22"/>
      <c r="AG226" s="1"/>
      <c r="AH226" s="1"/>
      <c r="AI226" s="1"/>
      <c r="AJ226" s="1"/>
      <c r="AK226" s="1"/>
      <c r="AL226" s="1"/>
      <c r="AM226" s="1"/>
      <c r="AN226" s="1" t="s">
        <v>257</v>
      </c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25">
        <v>0</v>
      </c>
      <c r="BN226" s="25">
        <v>0</v>
      </c>
      <c r="BO226" s="25">
        <v>0</v>
      </c>
      <c r="BP226" s="25">
        <v>0</v>
      </c>
      <c r="BQ226" s="25">
        <v>0</v>
      </c>
      <c r="BR226" s="25">
        <v>0</v>
      </c>
      <c r="BS226" s="25">
        <v>0</v>
      </c>
      <c r="BT226" s="25">
        <v>0</v>
      </c>
      <c r="BU226" s="25">
        <v>0</v>
      </c>
      <c r="BV226" s="25">
        <v>0</v>
      </c>
      <c r="BW226" s="25">
        <v>0</v>
      </c>
      <c r="BX226" s="25">
        <v>0</v>
      </c>
      <c r="BY226" s="25">
        <v>0</v>
      </c>
      <c r="BZ226" s="25">
        <v>500</v>
      </c>
      <c r="CA226" s="25">
        <v>21272.113689999998</v>
      </c>
      <c r="CB226" s="52">
        <f t="shared" si="11"/>
        <v>21772.113689999998</v>
      </c>
      <c r="CE226" s="31" t="s">
        <v>34</v>
      </c>
      <c r="CF226" t="s">
        <v>655</v>
      </c>
      <c r="CG226" s="31" t="s">
        <v>656</v>
      </c>
      <c r="CH226" t="s">
        <v>655</v>
      </c>
      <c r="CI226" t="str">
        <f t="shared" si="12"/>
        <v>03</v>
      </c>
      <c r="CJ226" t="s">
        <v>655</v>
      </c>
      <c r="CK226" s="31" t="s">
        <v>1091</v>
      </c>
    </row>
    <row r="227" spans="1:89" ht="63.75" x14ac:dyDescent="0.25">
      <c r="A227" s="6">
        <v>224</v>
      </c>
      <c r="B227" s="27" t="str">
        <f t="shared" si="10"/>
        <v>ТС-001.02.03.437</v>
      </c>
      <c r="C227" s="17" t="s">
        <v>363</v>
      </c>
      <c r="D227" s="18">
        <v>3</v>
      </c>
      <c r="E227" s="18" t="s">
        <v>30</v>
      </c>
      <c r="F227" s="18" t="s">
        <v>635</v>
      </c>
      <c r="G227" s="17" t="s">
        <v>132</v>
      </c>
      <c r="H227" s="17" t="s">
        <v>257</v>
      </c>
      <c r="I227" s="17" t="s">
        <v>34</v>
      </c>
      <c r="J227" s="18" t="s">
        <v>28</v>
      </c>
      <c r="K227" s="18" t="s">
        <v>258</v>
      </c>
      <c r="L227" s="18">
        <v>0.32500000000000001</v>
      </c>
      <c r="M227" s="18">
        <v>0.32500000000000001</v>
      </c>
      <c r="N227" s="19">
        <v>140</v>
      </c>
      <c r="O227" s="18" t="s">
        <v>259</v>
      </c>
      <c r="P227" s="9">
        <v>5472.8694269240696</v>
      </c>
      <c r="Q227" s="20">
        <v>2034</v>
      </c>
      <c r="R227" s="6">
        <v>2035</v>
      </c>
      <c r="S227" s="9">
        <v>1.6351526474699623</v>
      </c>
      <c r="T227" s="9">
        <v>1.7005587533687609</v>
      </c>
      <c r="U227" s="9">
        <v>500</v>
      </c>
      <c r="V227" s="9">
        <v>5711.5084065000001</v>
      </c>
      <c r="W227" s="9">
        <v>3075.4276034999998</v>
      </c>
      <c r="X227" s="9">
        <v>9286.9360099999994</v>
      </c>
      <c r="Y227" s="1"/>
      <c r="Z227" s="1"/>
      <c r="AA227" s="1"/>
      <c r="AB227" s="1"/>
      <c r="AC227" s="22"/>
      <c r="AD227" s="22"/>
      <c r="AE227" s="22"/>
      <c r="AF227" s="22"/>
      <c r="AG227" s="1"/>
      <c r="AH227" s="1"/>
      <c r="AI227" s="1"/>
      <c r="AJ227" s="1"/>
      <c r="AK227" s="1"/>
      <c r="AL227" s="1"/>
      <c r="AM227" s="1"/>
      <c r="AN227" s="1" t="s">
        <v>257</v>
      </c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25">
        <v>0</v>
      </c>
      <c r="BN227" s="25">
        <v>0</v>
      </c>
      <c r="BO227" s="25">
        <v>0</v>
      </c>
      <c r="BP227" s="25">
        <v>0</v>
      </c>
      <c r="BQ227" s="25">
        <v>0</v>
      </c>
      <c r="BR227" s="25">
        <v>0</v>
      </c>
      <c r="BS227" s="25">
        <v>0</v>
      </c>
      <c r="BT227" s="25">
        <v>0</v>
      </c>
      <c r="BU227" s="25">
        <v>0</v>
      </c>
      <c r="BV227" s="25">
        <v>0</v>
      </c>
      <c r="BW227" s="25">
        <v>0</v>
      </c>
      <c r="BX227" s="25">
        <v>0</v>
      </c>
      <c r="BY227" s="25">
        <v>0</v>
      </c>
      <c r="BZ227" s="25">
        <v>500</v>
      </c>
      <c r="CA227" s="25">
        <v>8786.9360099999994</v>
      </c>
      <c r="CB227" s="52">
        <f t="shared" si="11"/>
        <v>9286.9360099999994</v>
      </c>
      <c r="CE227" s="31" t="s">
        <v>34</v>
      </c>
      <c r="CF227" t="s">
        <v>655</v>
      </c>
      <c r="CG227" s="31" t="s">
        <v>656</v>
      </c>
      <c r="CH227" t="s">
        <v>655</v>
      </c>
      <c r="CI227" t="str">
        <f t="shared" si="12"/>
        <v>03</v>
      </c>
      <c r="CJ227" t="s">
        <v>655</v>
      </c>
      <c r="CK227" s="31" t="s">
        <v>1092</v>
      </c>
    </row>
    <row r="228" spans="1:89" ht="63.75" x14ac:dyDescent="0.25">
      <c r="A228" s="6">
        <v>225</v>
      </c>
      <c r="B228" s="27" t="str">
        <f t="shared" si="10"/>
        <v>ТС-001.02.03.438</v>
      </c>
      <c r="C228" s="17" t="s">
        <v>364</v>
      </c>
      <c r="D228" s="18">
        <v>3</v>
      </c>
      <c r="E228" s="18" t="s">
        <v>30</v>
      </c>
      <c r="F228" s="18" t="s">
        <v>635</v>
      </c>
      <c r="G228" s="17" t="s">
        <v>132</v>
      </c>
      <c r="H228" s="17" t="s">
        <v>257</v>
      </c>
      <c r="I228" s="17" t="s">
        <v>34</v>
      </c>
      <c r="J228" s="18" t="s">
        <v>28</v>
      </c>
      <c r="K228" s="18" t="s">
        <v>258</v>
      </c>
      <c r="L228" s="18">
        <v>0.52900000000000003</v>
      </c>
      <c r="M228" s="18">
        <v>0.52900000000000003</v>
      </c>
      <c r="N228" s="19">
        <v>222</v>
      </c>
      <c r="O228" s="18" t="s">
        <v>259</v>
      </c>
      <c r="P228" s="9">
        <v>12968.186759977139</v>
      </c>
      <c r="Q228" s="20">
        <v>2034</v>
      </c>
      <c r="R228" s="6">
        <v>2035</v>
      </c>
      <c r="S228" s="9">
        <v>1.6351526474699623</v>
      </c>
      <c r="T228" s="9">
        <v>1.7005587533687609</v>
      </c>
      <c r="U228" s="9">
        <v>500</v>
      </c>
      <c r="V228" s="9">
        <v>13996.556281499999</v>
      </c>
      <c r="W228" s="9">
        <v>7536.6072284999991</v>
      </c>
      <c r="X228" s="9">
        <v>22033.163509999998</v>
      </c>
      <c r="Y228" s="1"/>
      <c r="Z228" s="1"/>
      <c r="AA228" s="1"/>
      <c r="AB228" s="1"/>
      <c r="AC228" s="22"/>
      <c r="AD228" s="22"/>
      <c r="AE228" s="22"/>
      <c r="AF228" s="22"/>
      <c r="AG228" s="1"/>
      <c r="AH228" s="1"/>
      <c r="AI228" s="1"/>
      <c r="AJ228" s="1"/>
      <c r="AK228" s="1"/>
      <c r="AL228" s="1"/>
      <c r="AM228" s="1"/>
      <c r="AN228" s="1" t="s">
        <v>257</v>
      </c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25">
        <v>0</v>
      </c>
      <c r="BN228" s="25">
        <v>0</v>
      </c>
      <c r="BO228" s="25">
        <v>0</v>
      </c>
      <c r="BP228" s="25">
        <v>0</v>
      </c>
      <c r="BQ228" s="25">
        <v>0</v>
      </c>
      <c r="BR228" s="25">
        <v>0</v>
      </c>
      <c r="BS228" s="25">
        <v>0</v>
      </c>
      <c r="BT228" s="25">
        <v>0</v>
      </c>
      <c r="BU228" s="25">
        <v>0</v>
      </c>
      <c r="BV228" s="25">
        <v>0</v>
      </c>
      <c r="BW228" s="25">
        <v>0</v>
      </c>
      <c r="BX228" s="25">
        <v>0</v>
      </c>
      <c r="BY228" s="25">
        <v>0</v>
      </c>
      <c r="BZ228" s="25">
        <v>500</v>
      </c>
      <c r="CA228" s="25">
        <v>21533.163509999998</v>
      </c>
      <c r="CB228" s="52">
        <f t="shared" si="11"/>
        <v>22033.163509999998</v>
      </c>
      <c r="CE228" s="31" t="s">
        <v>34</v>
      </c>
      <c r="CF228" t="s">
        <v>655</v>
      </c>
      <c r="CG228" s="31" t="s">
        <v>656</v>
      </c>
      <c r="CH228" t="s">
        <v>655</v>
      </c>
      <c r="CI228" t="str">
        <f t="shared" si="12"/>
        <v>03</v>
      </c>
      <c r="CJ228" t="s">
        <v>655</v>
      </c>
      <c r="CK228" s="31" t="s">
        <v>1093</v>
      </c>
    </row>
    <row r="229" spans="1:89" ht="63.75" x14ac:dyDescent="0.25">
      <c r="A229" s="6">
        <v>226</v>
      </c>
      <c r="B229" s="27" t="str">
        <f t="shared" si="10"/>
        <v>ТС-001.02.03.439</v>
      </c>
      <c r="C229" s="17" t="s">
        <v>365</v>
      </c>
      <c r="D229" s="18">
        <v>3</v>
      </c>
      <c r="E229" s="18" t="s">
        <v>30</v>
      </c>
      <c r="F229" s="18" t="s">
        <v>635</v>
      </c>
      <c r="G229" s="17" t="s">
        <v>132</v>
      </c>
      <c r="H229" s="17" t="s">
        <v>257</v>
      </c>
      <c r="I229" s="17" t="s">
        <v>34</v>
      </c>
      <c r="J229" s="18" t="s">
        <v>28</v>
      </c>
      <c r="K229" s="18" t="s">
        <v>258</v>
      </c>
      <c r="L229" s="18">
        <v>0.32500000000000001</v>
      </c>
      <c r="M229" s="18">
        <v>0.32500000000000001</v>
      </c>
      <c r="N229" s="19">
        <v>115</v>
      </c>
      <c r="O229" s="18" t="s">
        <v>259</v>
      </c>
      <c r="P229" s="9">
        <v>4696.6142358670222</v>
      </c>
      <c r="Q229" s="20">
        <v>2034</v>
      </c>
      <c r="R229" s="6">
        <v>2035</v>
      </c>
      <c r="S229" s="9">
        <v>1.6351526474699623</v>
      </c>
      <c r="T229" s="9">
        <v>1.7005587533687609</v>
      </c>
      <c r="U229" s="9">
        <v>500</v>
      </c>
      <c r="V229" s="9">
        <v>4853.4644925000002</v>
      </c>
      <c r="W229" s="9">
        <v>2613.4039574999997</v>
      </c>
      <c r="X229" s="9">
        <v>7966.8684499999999</v>
      </c>
      <c r="Y229" s="1"/>
      <c r="Z229" s="1"/>
      <c r="AA229" s="1"/>
      <c r="AB229" s="1"/>
      <c r="AC229" s="22"/>
      <c r="AD229" s="22"/>
      <c r="AE229" s="22"/>
      <c r="AF229" s="22"/>
      <c r="AG229" s="1"/>
      <c r="AH229" s="1"/>
      <c r="AI229" s="1"/>
      <c r="AJ229" s="1"/>
      <c r="AK229" s="1"/>
      <c r="AL229" s="1"/>
      <c r="AM229" s="1"/>
      <c r="AN229" s="1" t="s">
        <v>257</v>
      </c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25">
        <v>0</v>
      </c>
      <c r="BN229" s="25">
        <v>0</v>
      </c>
      <c r="BO229" s="25">
        <v>0</v>
      </c>
      <c r="BP229" s="25">
        <v>0</v>
      </c>
      <c r="BQ229" s="25">
        <v>0</v>
      </c>
      <c r="BR229" s="25">
        <v>0</v>
      </c>
      <c r="BS229" s="25">
        <v>0</v>
      </c>
      <c r="BT229" s="25">
        <v>0</v>
      </c>
      <c r="BU229" s="25">
        <v>0</v>
      </c>
      <c r="BV229" s="25">
        <v>0</v>
      </c>
      <c r="BW229" s="25">
        <v>0</v>
      </c>
      <c r="BX229" s="25">
        <v>0</v>
      </c>
      <c r="BY229" s="25">
        <v>0</v>
      </c>
      <c r="BZ229" s="25">
        <v>500</v>
      </c>
      <c r="CA229" s="25">
        <v>7466.8684499999999</v>
      </c>
      <c r="CB229" s="52">
        <f t="shared" si="11"/>
        <v>7966.8684499999999</v>
      </c>
      <c r="CE229" s="31" t="s">
        <v>34</v>
      </c>
      <c r="CF229" t="s">
        <v>655</v>
      </c>
      <c r="CG229" s="31" t="s">
        <v>656</v>
      </c>
      <c r="CH229" t="s">
        <v>655</v>
      </c>
      <c r="CI229" t="str">
        <f t="shared" si="12"/>
        <v>03</v>
      </c>
      <c r="CJ229" t="s">
        <v>655</v>
      </c>
      <c r="CK229" s="31" t="s">
        <v>1094</v>
      </c>
    </row>
    <row r="230" spans="1:89" ht="63.75" x14ac:dyDescent="0.25">
      <c r="A230" s="6">
        <v>227</v>
      </c>
      <c r="B230" s="27" t="str">
        <f t="shared" si="10"/>
        <v>ТС-001.02.03.440</v>
      </c>
      <c r="C230" s="17" t="s">
        <v>366</v>
      </c>
      <c r="D230" s="18">
        <v>3</v>
      </c>
      <c r="E230" s="18" t="s">
        <v>30</v>
      </c>
      <c r="F230" s="18" t="s">
        <v>635</v>
      </c>
      <c r="G230" s="17" t="s">
        <v>152</v>
      </c>
      <c r="H230" s="17" t="s">
        <v>257</v>
      </c>
      <c r="I230" s="17" t="s">
        <v>34</v>
      </c>
      <c r="J230" s="18" t="s">
        <v>28</v>
      </c>
      <c r="K230" s="18" t="s">
        <v>258</v>
      </c>
      <c r="L230" s="18">
        <v>0.92</v>
      </c>
      <c r="M230" s="18">
        <v>0.92</v>
      </c>
      <c r="N230" s="19">
        <v>1940</v>
      </c>
      <c r="O230" s="18" t="s">
        <v>259</v>
      </c>
      <c r="P230" s="9">
        <v>294.02100868876983</v>
      </c>
      <c r="Q230" s="20">
        <v>2035</v>
      </c>
      <c r="R230" s="6">
        <v>2035</v>
      </c>
      <c r="S230" s="9">
        <v>1.7005587533687609</v>
      </c>
      <c r="T230" s="9">
        <v>1.7005587533687609</v>
      </c>
      <c r="U230" s="9">
        <v>500</v>
      </c>
      <c r="V230" s="9">
        <v>0</v>
      </c>
      <c r="W230" s="9">
        <v>0</v>
      </c>
      <c r="X230" s="9">
        <v>500</v>
      </c>
      <c r="Y230" s="1"/>
      <c r="Z230" s="1"/>
      <c r="AA230" s="1"/>
      <c r="AB230" s="1"/>
      <c r="AC230" s="22"/>
      <c r="AD230" s="22"/>
      <c r="AE230" s="22"/>
      <c r="AF230" s="22"/>
      <c r="AG230" s="1"/>
      <c r="AH230" s="1"/>
      <c r="AI230" s="1"/>
      <c r="AJ230" s="1"/>
      <c r="AK230" s="1"/>
      <c r="AL230" s="1"/>
      <c r="AM230" s="1"/>
      <c r="AN230" s="1" t="s">
        <v>257</v>
      </c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25">
        <v>0</v>
      </c>
      <c r="BN230" s="25">
        <v>0</v>
      </c>
      <c r="BO230" s="25">
        <v>0</v>
      </c>
      <c r="BP230" s="25">
        <v>0</v>
      </c>
      <c r="BQ230" s="25">
        <v>0</v>
      </c>
      <c r="BR230" s="25">
        <v>0</v>
      </c>
      <c r="BS230" s="25">
        <v>0</v>
      </c>
      <c r="BT230" s="25">
        <v>0</v>
      </c>
      <c r="BU230" s="25">
        <v>0</v>
      </c>
      <c r="BV230" s="25">
        <v>0</v>
      </c>
      <c r="BW230" s="25">
        <v>0</v>
      </c>
      <c r="BX230" s="25">
        <v>0</v>
      </c>
      <c r="BY230" s="25">
        <v>0</v>
      </c>
      <c r="BZ230" s="25">
        <v>0</v>
      </c>
      <c r="CA230" s="25">
        <v>500</v>
      </c>
      <c r="CB230" s="52">
        <f t="shared" si="11"/>
        <v>500</v>
      </c>
      <c r="CE230" s="31" t="s">
        <v>34</v>
      </c>
      <c r="CF230" t="s">
        <v>655</v>
      </c>
      <c r="CG230" s="31" t="s">
        <v>656</v>
      </c>
      <c r="CH230" t="s">
        <v>655</v>
      </c>
      <c r="CI230" t="str">
        <f t="shared" si="12"/>
        <v>03</v>
      </c>
      <c r="CJ230" t="s">
        <v>655</v>
      </c>
      <c r="CK230" s="31" t="s">
        <v>1095</v>
      </c>
    </row>
    <row r="231" spans="1:89" ht="51" hidden="1" x14ac:dyDescent="0.25">
      <c r="A231" s="6">
        <v>228</v>
      </c>
      <c r="B231" s="27" t="str">
        <f t="shared" si="10"/>
        <v>ТС-001.02.01.001</v>
      </c>
      <c r="C231" s="17" t="s">
        <v>367</v>
      </c>
      <c r="D231" s="18">
        <v>1</v>
      </c>
      <c r="E231" s="18" t="s">
        <v>368</v>
      </c>
      <c r="F231" s="18" t="s">
        <v>369</v>
      </c>
      <c r="G231" s="17" t="s">
        <v>132</v>
      </c>
      <c r="H231" s="17" t="s">
        <v>33</v>
      </c>
      <c r="I231" s="17" t="s">
        <v>34</v>
      </c>
      <c r="J231" s="18" t="s">
        <v>27</v>
      </c>
      <c r="K231" s="18">
        <v>0</v>
      </c>
      <c r="L231" s="18">
        <v>0</v>
      </c>
      <c r="M231" s="18">
        <v>7.5999999999999998E-2</v>
      </c>
      <c r="N231" s="19">
        <v>88.796582801969876</v>
      </c>
      <c r="O231" s="18" t="s">
        <v>259</v>
      </c>
      <c r="P231" s="9">
        <v>2677.8867</v>
      </c>
      <c r="Q231" s="20">
        <v>2021</v>
      </c>
      <c r="R231" s="6">
        <v>2022</v>
      </c>
      <c r="S231" s="9">
        <v>1</v>
      </c>
      <c r="T231" s="9">
        <v>1</v>
      </c>
      <c r="U231" s="9">
        <v>187.45206900000002</v>
      </c>
      <c r="V231" s="9">
        <v>1740.6263550000001</v>
      </c>
      <c r="W231" s="9">
        <v>749.80827599999998</v>
      </c>
      <c r="X231" s="9">
        <v>2677.8867</v>
      </c>
      <c r="Y231" s="1"/>
      <c r="Z231" s="1"/>
      <c r="AA231" s="1"/>
      <c r="AB231" s="1"/>
      <c r="AC231" s="22">
        <v>88.796582801969876</v>
      </c>
      <c r="AD231" s="22">
        <v>0</v>
      </c>
      <c r="AE231" s="22">
        <v>0</v>
      </c>
      <c r="AF231" s="22">
        <v>6.74854029294971</v>
      </c>
      <c r="AG231" s="1"/>
      <c r="AH231" s="1"/>
      <c r="AI231" s="1"/>
      <c r="AJ231" s="1">
        <v>6.74854029294971</v>
      </c>
      <c r="AK231" s="1"/>
      <c r="AL231" s="1"/>
      <c r="AM231" s="1"/>
      <c r="AN231" s="1"/>
      <c r="AO231" s="1"/>
      <c r="AP231" s="1" t="e">
        <v>#N/A</v>
      </c>
      <c r="AQ231" s="1">
        <v>70</v>
      </c>
      <c r="AR231" s="1">
        <v>177.59316560393975</v>
      </c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25">
        <v>187.45206900000002</v>
      </c>
      <c r="BN231" s="25">
        <v>2490.4346310000001</v>
      </c>
      <c r="BO231" s="25">
        <v>0</v>
      </c>
      <c r="BP231" s="25">
        <v>0</v>
      </c>
      <c r="BQ231" s="25">
        <v>0</v>
      </c>
      <c r="BR231" s="25">
        <v>0</v>
      </c>
      <c r="BS231" s="25">
        <v>0</v>
      </c>
      <c r="BT231" s="25">
        <v>0</v>
      </c>
      <c r="BU231" s="25">
        <v>0</v>
      </c>
      <c r="BV231" s="25">
        <v>0</v>
      </c>
      <c r="BW231" s="25">
        <v>0</v>
      </c>
      <c r="BX231" s="25">
        <v>0</v>
      </c>
      <c r="BY231" s="25">
        <v>0</v>
      </c>
      <c r="BZ231" s="25">
        <v>0</v>
      </c>
      <c r="CA231" s="25">
        <v>0</v>
      </c>
      <c r="CB231" s="52">
        <f t="shared" si="11"/>
        <v>2490.4346310000001</v>
      </c>
      <c r="CE231" s="31" t="s">
        <v>34</v>
      </c>
      <c r="CF231" t="s">
        <v>655</v>
      </c>
      <c r="CG231" s="31" t="s">
        <v>656</v>
      </c>
      <c r="CH231" t="s">
        <v>655</v>
      </c>
      <c r="CI231" t="str">
        <f t="shared" si="12"/>
        <v>01</v>
      </c>
      <c r="CJ231" t="s">
        <v>655</v>
      </c>
      <c r="CK231" s="31" t="s">
        <v>34</v>
      </c>
    </row>
    <row r="232" spans="1:89" ht="51" hidden="1" x14ac:dyDescent="0.25">
      <c r="A232" s="6">
        <v>229</v>
      </c>
      <c r="B232" s="27" t="str">
        <f t="shared" si="10"/>
        <v>ТС-001.02.01.002</v>
      </c>
      <c r="C232" s="17" t="s">
        <v>370</v>
      </c>
      <c r="D232" s="18">
        <v>1</v>
      </c>
      <c r="E232" s="18" t="s">
        <v>368</v>
      </c>
      <c r="F232" s="18" t="s">
        <v>369</v>
      </c>
      <c r="G232" s="17" t="s">
        <v>132</v>
      </c>
      <c r="H232" s="17" t="s">
        <v>33</v>
      </c>
      <c r="I232" s="17" t="s">
        <v>34</v>
      </c>
      <c r="J232" s="18" t="s">
        <v>27</v>
      </c>
      <c r="K232" s="18">
        <v>0</v>
      </c>
      <c r="L232" s="18">
        <v>0</v>
      </c>
      <c r="M232" s="18">
        <v>0.13300000000000001</v>
      </c>
      <c r="N232" s="19">
        <v>197.85822664306835</v>
      </c>
      <c r="O232" s="18" t="s">
        <v>259</v>
      </c>
      <c r="P232" s="9">
        <v>6863.7095999999992</v>
      </c>
      <c r="Q232" s="20">
        <v>2022</v>
      </c>
      <c r="R232" s="6">
        <v>2023</v>
      </c>
      <c r="S232" s="9">
        <v>1</v>
      </c>
      <c r="T232" s="9">
        <v>1.0490000000000002</v>
      </c>
      <c r="U232" s="9">
        <v>480.45967200000001</v>
      </c>
      <c r="V232" s="9">
        <v>4680.0203907599998</v>
      </c>
      <c r="W232" s="9">
        <v>2016.0087837119997</v>
      </c>
      <c r="X232" s="9">
        <v>7176.4888464719998</v>
      </c>
      <c r="Y232" s="1"/>
      <c r="Z232" s="1"/>
      <c r="AA232" s="1"/>
      <c r="AB232" s="1"/>
      <c r="AC232" s="22">
        <v>197.85822664306835</v>
      </c>
      <c r="AD232" s="22">
        <v>0</v>
      </c>
      <c r="AE232" s="22">
        <v>0</v>
      </c>
      <c r="AF232" s="22">
        <v>26.315144143528091</v>
      </c>
      <c r="AG232" s="1"/>
      <c r="AH232" s="1"/>
      <c r="AI232" s="1"/>
      <c r="AJ232" s="1">
        <v>26.315144143528091</v>
      </c>
      <c r="AK232" s="1"/>
      <c r="AL232" s="1"/>
      <c r="AM232" s="1"/>
      <c r="AN232" s="1"/>
      <c r="AO232" s="1"/>
      <c r="AP232" s="1" t="e">
        <v>#N/A</v>
      </c>
      <c r="AQ232" s="1">
        <v>125</v>
      </c>
      <c r="AR232" s="1">
        <v>395.7164532861367</v>
      </c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25">
        <v>0</v>
      </c>
      <c r="BN232" s="25">
        <v>480.45967200000001</v>
      </c>
      <c r="BO232" s="25">
        <v>6696.0291744719998</v>
      </c>
      <c r="BP232" s="25">
        <v>0</v>
      </c>
      <c r="BQ232" s="25">
        <v>0</v>
      </c>
      <c r="BR232" s="25">
        <v>0</v>
      </c>
      <c r="BS232" s="25">
        <v>0</v>
      </c>
      <c r="BT232" s="25">
        <v>0</v>
      </c>
      <c r="BU232" s="25">
        <v>0</v>
      </c>
      <c r="BV232" s="25">
        <v>0</v>
      </c>
      <c r="BW232" s="25">
        <v>0</v>
      </c>
      <c r="BX232" s="25">
        <v>0</v>
      </c>
      <c r="BY232" s="25">
        <v>0</v>
      </c>
      <c r="BZ232" s="25">
        <v>0</v>
      </c>
      <c r="CA232" s="25">
        <v>0</v>
      </c>
      <c r="CB232" s="52">
        <f t="shared" si="11"/>
        <v>7176.4888464719998</v>
      </c>
      <c r="CE232" s="31" t="s">
        <v>34</v>
      </c>
      <c r="CF232" t="s">
        <v>655</v>
      </c>
      <c r="CG232" s="31" t="s">
        <v>656</v>
      </c>
      <c r="CH232" t="s">
        <v>655</v>
      </c>
      <c r="CI232" t="str">
        <f t="shared" si="12"/>
        <v>01</v>
      </c>
      <c r="CJ232" t="s">
        <v>655</v>
      </c>
      <c r="CK232" s="31" t="s">
        <v>657</v>
      </c>
    </row>
    <row r="233" spans="1:89" ht="51" hidden="1" x14ac:dyDescent="0.25">
      <c r="A233" s="6">
        <v>230</v>
      </c>
      <c r="B233" s="27" t="str">
        <f t="shared" si="10"/>
        <v>ТС-001.02.01.003</v>
      </c>
      <c r="C233" s="17" t="s">
        <v>371</v>
      </c>
      <c r="D233" s="18">
        <v>1</v>
      </c>
      <c r="E233" s="18" t="s">
        <v>368</v>
      </c>
      <c r="F233" s="18" t="s">
        <v>369</v>
      </c>
      <c r="G233" s="17" t="s">
        <v>152</v>
      </c>
      <c r="H233" s="17" t="s">
        <v>33</v>
      </c>
      <c r="I233" s="17" t="s">
        <v>34</v>
      </c>
      <c r="J233" s="18" t="s">
        <v>27</v>
      </c>
      <c r="K233" s="18">
        <v>0</v>
      </c>
      <c r="L233" s="18">
        <v>0</v>
      </c>
      <c r="M233" s="18">
        <v>0.159</v>
      </c>
      <c r="N233" s="19">
        <v>384.71886987525824</v>
      </c>
      <c r="O233" s="18" t="s">
        <v>259</v>
      </c>
      <c r="P233" s="9">
        <v>14299.394999999999</v>
      </c>
      <c r="Q233" s="20">
        <v>2022</v>
      </c>
      <c r="R233" s="6">
        <v>2023</v>
      </c>
      <c r="S233" s="9">
        <v>1</v>
      </c>
      <c r="T233" s="9">
        <v>1.0490000000000002</v>
      </c>
      <c r="U233" s="9">
        <v>1000.9576499999999</v>
      </c>
      <c r="V233" s="9">
        <v>9750.0424807500003</v>
      </c>
      <c r="W233" s="9">
        <v>4200.0182993999997</v>
      </c>
      <c r="X233" s="9">
        <v>14951.018430150001</v>
      </c>
      <c r="Y233" s="1"/>
      <c r="Z233" s="1"/>
      <c r="AA233" s="1"/>
      <c r="AB233" s="1"/>
      <c r="AC233" s="22">
        <v>384.71886987525824</v>
      </c>
      <c r="AD233" s="22">
        <v>0</v>
      </c>
      <c r="AE233" s="22">
        <v>0</v>
      </c>
      <c r="AF233" s="22">
        <v>61.170300310166063</v>
      </c>
      <c r="AG233" s="1"/>
      <c r="AH233" s="1"/>
      <c r="AI233" s="1"/>
      <c r="AJ233" s="1">
        <v>61.170300310166063</v>
      </c>
      <c r="AK233" s="1"/>
      <c r="AL233" s="1"/>
      <c r="AM233" s="1"/>
      <c r="AN233" s="1"/>
      <c r="AO233" s="1"/>
      <c r="AP233" s="1" t="e">
        <v>#N/A</v>
      </c>
      <c r="AQ233" s="1">
        <v>150</v>
      </c>
      <c r="AR233" s="1">
        <v>769.43773975051647</v>
      </c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25">
        <v>0</v>
      </c>
      <c r="BN233" s="25">
        <v>1000.9576499999999</v>
      </c>
      <c r="BO233" s="25">
        <v>13950.060780150001</v>
      </c>
      <c r="BP233" s="25">
        <v>0</v>
      </c>
      <c r="BQ233" s="25">
        <v>0</v>
      </c>
      <c r="BR233" s="25">
        <v>0</v>
      </c>
      <c r="BS233" s="25">
        <v>0</v>
      </c>
      <c r="BT233" s="25">
        <v>0</v>
      </c>
      <c r="BU233" s="25">
        <v>0</v>
      </c>
      <c r="BV233" s="25">
        <v>0</v>
      </c>
      <c r="BW233" s="25">
        <v>0</v>
      </c>
      <c r="BX233" s="25">
        <v>0</v>
      </c>
      <c r="BY233" s="25">
        <v>0</v>
      </c>
      <c r="BZ233" s="25">
        <v>0</v>
      </c>
      <c r="CA233" s="25">
        <v>0</v>
      </c>
      <c r="CB233" s="52">
        <f t="shared" si="11"/>
        <v>14951.018430150001</v>
      </c>
      <c r="CE233" s="31" t="s">
        <v>34</v>
      </c>
      <c r="CF233" t="s">
        <v>655</v>
      </c>
      <c r="CG233" s="31" t="s">
        <v>656</v>
      </c>
      <c r="CH233" t="s">
        <v>655</v>
      </c>
      <c r="CI233" t="str">
        <f t="shared" si="12"/>
        <v>01</v>
      </c>
      <c r="CJ233" t="s">
        <v>655</v>
      </c>
      <c r="CK233" s="31" t="s">
        <v>658</v>
      </c>
    </row>
    <row r="234" spans="1:89" ht="51" hidden="1" x14ac:dyDescent="0.25">
      <c r="A234" s="6">
        <v>231</v>
      </c>
      <c r="B234" s="27" t="str">
        <f t="shared" si="10"/>
        <v>ТС-001.02.01.004</v>
      </c>
      <c r="C234" s="17" t="s">
        <v>372</v>
      </c>
      <c r="D234" s="18">
        <v>1</v>
      </c>
      <c r="E234" s="18" t="s">
        <v>368</v>
      </c>
      <c r="F234" s="18" t="s">
        <v>369</v>
      </c>
      <c r="G234" s="17" t="s">
        <v>152</v>
      </c>
      <c r="H234" s="17" t="s">
        <v>33</v>
      </c>
      <c r="I234" s="17" t="s">
        <v>34</v>
      </c>
      <c r="J234" s="18" t="s">
        <v>27</v>
      </c>
      <c r="K234" s="18">
        <v>0</v>
      </c>
      <c r="L234" s="18">
        <v>0</v>
      </c>
      <c r="M234" s="18">
        <v>0.108</v>
      </c>
      <c r="N234" s="19">
        <v>156.2049035997531</v>
      </c>
      <c r="O234" s="18" t="s">
        <v>259</v>
      </c>
      <c r="P234" s="9">
        <v>5199.78</v>
      </c>
      <c r="Q234" s="20">
        <v>2022</v>
      </c>
      <c r="R234" s="6">
        <v>2023</v>
      </c>
      <c r="S234" s="9">
        <v>1</v>
      </c>
      <c r="T234" s="9">
        <v>1.0490000000000002</v>
      </c>
      <c r="U234" s="9">
        <v>363.9846</v>
      </c>
      <c r="V234" s="9">
        <v>3545.4699930000002</v>
      </c>
      <c r="W234" s="9">
        <v>1527.2793815999999</v>
      </c>
      <c r="X234" s="9">
        <v>5436.7339745999998</v>
      </c>
      <c r="Y234" s="32"/>
      <c r="Z234" s="1"/>
      <c r="AA234" s="1"/>
      <c r="AB234" s="1"/>
      <c r="AC234" s="22">
        <v>156.2049035997531</v>
      </c>
      <c r="AD234" s="22">
        <v>0</v>
      </c>
      <c r="AE234" s="22">
        <v>0</v>
      </c>
      <c r="AF234" s="22">
        <v>16.870129588773334</v>
      </c>
      <c r="AG234" s="1"/>
      <c r="AH234" s="1"/>
      <c r="AI234" s="1"/>
      <c r="AJ234" s="1">
        <v>16.870129588773334</v>
      </c>
      <c r="AK234" s="1"/>
      <c r="AL234" s="1"/>
      <c r="AM234" s="1"/>
      <c r="AN234" s="1"/>
      <c r="AO234" s="1"/>
      <c r="AP234" s="1" t="e">
        <v>#N/A</v>
      </c>
      <c r="AQ234" s="1">
        <v>100</v>
      </c>
      <c r="AR234" s="1">
        <v>312.40980719950619</v>
      </c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25">
        <v>0</v>
      </c>
      <c r="BN234" s="25">
        <v>363.9846</v>
      </c>
      <c r="BO234" s="25">
        <v>5072.7493746</v>
      </c>
      <c r="BP234" s="25">
        <v>0</v>
      </c>
      <c r="BQ234" s="25">
        <v>0</v>
      </c>
      <c r="BR234" s="25">
        <v>0</v>
      </c>
      <c r="BS234" s="25">
        <v>0</v>
      </c>
      <c r="BT234" s="25">
        <v>0</v>
      </c>
      <c r="BU234" s="25">
        <v>0</v>
      </c>
      <c r="BV234" s="25">
        <v>0</v>
      </c>
      <c r="BW234" s="25">
        <v>0</v>
      </c>
      <c r="BX234" s="25">
        <v>0</v>
      </c>
      <c r="BY234" s="25">
        <v>0</v>
      </c>
      <c r="BZ234" s="25">
        <v>0</v>
      </c>
      <c r="CA234" s="25">
        <v>0</v>
      </c>
      <c r="CB234" s="52">
        <f t="shared" si="11"/>
        <v>5436.7339745999998</v>
      </c>
      <c r="CE234" s="31" t="s">
        <v>34</v>
      </c>
      <c r="CF234" t="s">
        <v>655</v>
      </c>
      <c r="CG234" s="31" t="s">
        <v>656</v>
      </c>
      <c r="CH234" t="s">
        <v>655</v>
      </c>
      <c r="CI234" t="str">
        <f t="shared" si="12"/>
        <v>01</v>
      </c>
      <c r="CJ234" t="s">
        <v>655</v>
      </c>
      <c r="CK234" s="31" t="s">
        <v>659</v>
      </c>
    </row>
    <row r="235" spans="1:89" ht="51" hidden="1" x14ac:dyDescent="0.25">
      <c r="A235" s="6">
        <v>232</v>
      </c>
      <c r="B235" s="27" t="str">
        <f t="shared" si="10"/>
        <v>ТС-001.02.01.005</v>
      </c>
      <c r="C235" s="17" t="s">
        <v>373</v>
      </c>
      <c r="D235" s="18">
        <v>1</v>
      </c>
      <c r="E235" s="18" t="s">
        <v>368</v>
      </c>
      <c r="F235" s="18" t="s">
        <v>369</v>
      </c>
      <c r="G235" s="17" t="s">
        <v>132</v>
      </c>
      <c r="H235" s="17" t="s">
        <v>33</v>
      </c>
      <c r="I235" s="17" t="s">
        <v>34</v>
      </c>
      <c r="J235" s="18" t="s">
        <v>27</v>
      </c>
      <c r="K235" s="18">
        <v>0</v>
      </c>
      <c r="L235" s="18">
        <v>0</v>
      </c>
      <c r="M235" s="18">
        <v>0.219</v>
      </c>
      <c r="N235" s="19">
        <v>368.03160589676042</v>
      </c>
      <c r="O235" s="18" t="s">
        <v>259</v>
      </c>
      <c r="P235" s="9">
        <v>15883.996756319999</v>
      </c>
      <c r="Q235" s="20">
        <v>2022</v>
      </c>
      <c r="R235" s="6">
        <v>2023</v>
      </c>
      <c r="S235" s="9">
        <v>1</v>
      </c>
      <c r="T235" s="9">
        <v>1.0490000000000002</v>
      </c>
      <c r="U235" s="9">
        <v>1111.8797729424</v>
      </c>
      <c r="V235" s="9">
        <v>10830.503188296794</v>
      </c>
      <c r="W235" s="9">
        <v>4665.4475272663103</v>
      </c>
      <c r="X235" s="9">
        <v>16607.830488505504</v>
      </c>
      <c r="Y235" s="1"/>
      <c r="Z235" s="1"/>
      <c r="AA235" s="1"/>
      <c r="AB235" s="1"/>
      <c r="AC235" s="22">
        <v>368.03160589676042</v>
      </c>
      <c r="AD235" s="22">
        <v>0</v>
      </c>
      <c r="AE235" s="22">
        <v>0</v>
      </c>
      <c r="AF235" s="22">
        <v>80.59892169139053</v>
      </c>
      <c r="AG235" s="1"/>
      <c r="AH235" s="1"/>
      <c r="AI235" s="1"/>
      <c r="AJ235" s="1">
        <v>80.59892169139053</v>
      </c>
      <c r="AK235" s="1"/>
      <c r="AL235" s="1"/>
      <c r="AM235" s="1"/>
      <c r="AN235" s="1"/>
      <c r="AO235" s="1"/>
      <c r="AP235" s="1" t="e">
        <v>#N/A</v>
      </c>
      <c r="AQ235" s="1">
        <v>200</v>
      </c>
      <c r="AR235" s="1">
        <v>736.06321179352085</v>
      </c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25">
        <v>0</v>
      </c>
      <c r="BN235" s="25">
        <v>1111.8797729424</v>
      </c>
      <c r="BO235" s="25">
        <v>15495.950715563104</v>
      </c>
      <c r="BP235" s="25">
        <v>0</v>
      </c>
      <c r="BQ235" s="25">
        <v>0</v>
      </c>
      <c r="BR235" s="25">
        <v>0</v>
      </c>
      <c r="BS235" s="25">
        <v>0</v>
      </c>
      <c r="BT235" s="25">
        <v>0</v>
      </c>
      <c r="BU235" s="25">
        <v>0</v>
      </c>
      <c r="BV235" s="25">
        <v>0</v>
      </c>
      <c r="BW235" s="25">
        <v>0</v>
      </c>
      <c r="BX235" s="25">
        <v>0</v>
      </c>
      <c r="BY235" s="25">
        <v>0</v>
      </c>
      <c r="BZ235" s="25">
        <v>0</v>
      </c>
      <c r="CA235" s="25">
        <v>0</v>
      </c>
      <c r="CB235" s="52">
        <f t="shared" si="11"/>
        <v>16607.830488505504</v>
      </c>
      <c r="CE235" s="31" t="s">
        <v>34</v>
      </c>
      <c r="CF235" t="s">
        <v>655</v>
      </c>
      <c r="CG235" s="31" t="s">
        <v>656</v>
      </c>
      <c r="CH235" t="s">
        <v>655</v>
      </c>
      <c r="CI235" t="str">
        <f t="shared" si="12"/>
        <v>01</v>
      </c>
      <c r="CJ235" t="s">
        <v>655</v>
      </c>
      <c r="CK235" s="31" t="s">
        <v>660</v>
      </c>
    </row>
    <row r="236" spans="1:89" ht="63.75" hidden="1" x14ac:dyDescent="0.25">
      <c r="A236" s="6">
        <v>233</v>
      </c>
      <c r="B236" s="27" t="str">
        <f t="shared" si="10"/>
        <v>ТС-001.02.01.006</v>
      </c>
      <c r="C236" s="17" t="s">
        <v>374</v>
      </c>
      <c r="D236" s="18">
        <v>1</v>
      </c>
      <c r="E236" s="18" t="s">
        <v>368</v>
      </c>
      <c r="F236" s="18" t="s">
        <v>369</v>
      </c>
      <c r="G236" s="17" t="s">
        <v>132</v>
      </c>
      <c r="H236" s="17" t="s">
        <v>33</v>
      </c>
      <c r="I236" s="17" t="s">
        <v>34</v>
      </c>
      <c r="J236" s="18" t="s">
        <v>27</v>
      </c>
      <c r="K236" s="18">
        <v>0</v>
      </c>
      <c r="L236" s="18">
        <v>0</v>
      </c>
      <c r="M236" s="18">
        <v>4.4999999999999998E-2</v>
      </c>
      <c r="N236" s="19">
        <v>53.891672784692851</v>
      </c>
      <c r="O236" s="18" t="s">
        <v>259</v>
      </c>
      <c r="P236" s="9">
        <v>1325.9439</v>
      </c>
      <c r="Q236" s="20">
        <v>2023</v>
      </c>
      <c r="R236" s="6">
        <v>2024</v>
      </c>
      <c r="S236" s="9">
        <v>1.0490000000000002</v>
      </c>
      <c r="T236" s="9">
        <v>1.0983030000000003</v>
      </c>
      <c r="U236" s="9">
        <v>97.364060577000032</v>
      </c>
      <c r="V236" s="9">
        <v>946.58730608110534</v>
      </c>
      <c r="W236" s="9">
        <v>407.76068569647606</v>
      </c>
      <c r="X236" s="9">
        <v>1451.7120523545814</v>
      </c>
      <c r="Y236" s="1"/>
      <c r="Z236" s="1"/>
      <c r="AA236" s="1"/>
      <c r="AB236" s="1"/>
      <c r="AC236" s="22">
        <v>53.891672784692851</v>
      </c>
      <c r="AD236" s="22">
        <v>0</v>
      </c>
      <c r="AE236" s="22">
        <v>0</v>
      </c>
      <c r="AF236" s="22">
        <v>2.4251252753111783</v>
      </c>
      <c r="AG236" s="1"/>
      <c r="AH236" s="1"/>
      <c r="AI236" s="1"/>
      <c r="AJ236" s="1">
        <v>2.4251252753111783</v>
      </c>
      <c r="AK236" s="1"/>
      <c r="AL236" s="1"/>
      <c r="AM236" s="1"/>
      <c r="AN236" s="1"/>
      <c r="AO236" s="1"/>
      <c r="AP236" s="1" t="e">
        <v>#N/A</v>
      </c>
      <c r="AQ236" s="1">
        <v>40</v>
      </c>
      <c r="AR236" s="1">
        <v>107.7833455693857</v>
      </c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25">
        <v>0</v>
      </c>
      <c r="BN236" s="25">
        <v>0</v>
      </c>
      <c r="BO236" s="25">
        <v>97.364060577000032</v>
      </c>
      <c r="BP236" s="25">
        <v>1354.3479917775815</v>
      </c>
      <c r="BQ236" s="25">
        <v>0</v>
      </c>
      <c r="BR236" s="25">
        <v>0</v>
      </c>
      <c r="BS236" s="25">
        <v>0</v>
      </c>
      <c r="BT236" s="25">
        <v>0</v>
      </c>
      <c r="BU236" s="25">
        <v>0</v>
      </c>
      <c r="BV236" s="25">
        <v>0</v>
      </c>
      <c r="BW236" s="25">
        <v>0</v>
      </c>
      <c r="BX236" s="25">
        <v>0</v>
      </c>
      <c r="BY236" s="25">
        <v>0</v>
      </c>
      <c r="BZ236" s="25">
        <v>0</v>
      </c>
      <c r="CA236" s="25">
        <v>0</v>
      </c>
      <c r="CB236" s="52">
        <f t="shared" si="11"/>
        <v>1451.7120523545814</v>
      </c>
      <c r="CE236" s="31" t="s">
        <v>34</v>
      </c>
      <c r="CF236" t="s">
        <v>655</v>
      </c>
      <c r="CG236" s="31" t="s">
        <v>656</v>
      </c>
      <c r="CH236" t="s">
        <v>655</v>
      </c>
      <c r="CI236" t="str">
        <f t="shared" si="12"/>
        <v>01</v>
      </c>
      <c r="CJ236" t="s">
        <v>655</v>
      </c>
      <c r="CK236" s="31" t="s">
        <v>661</v>
      </c>
    </row>
    <row r="237" spans="1:89" ht="51" hidden="1" x14ac:dyDescent="0.25">
      <c r="A237" s="6">
        <v>234</v>
      </c>
      <c r="B237" s="27" t="str">
        <f t="shared" si="10"/>
        <v>ТС-001.02.01.007</v>
      </c>
      <c r="C237" s="17" t="s">
        <v>375</v>
      </c>
      <c r="D237" s="18">
        <v>1</v>
      </c>
      <c r="E237" s="18" t="s">
        <v>368</v>
      </c>
      <c r="F237" s="18" t="s">
        <v>369</v>
      </c>
      <c r="G237" s="17" t="s">
        <v>132</v>
      </c>
      <c r="H237" s="17" t="s">
        <v>33</v>
      </c>
      <c r="I237" s="17" t="s">
        <v>34</v>
      </c>
      <c r="J237" s="18" t="s">
        <v>27</v>
      </c>
      <c r="K237" s="18">
        <v>0</v>
      </c>
      <c r="L237" s="18">
        <v>0</v>
      </c>
      <c r="M237" s="18">
        <v>0.32500000000000001</v>
      </c>
      <c r="N237" s="19">
        <v>898.27989729512706</v>
      </c>
      <c r="O237" s="18" t="s">
        <v>259</v>
      </c>
      <c r="P237" s="9">
        <v>46798.02</v>
      </c>
      <c r="Q237" s="20">
        <v>2023</v>
      </c>
      <c r="R237" s="6">
        <v>2024</v>
      </c>
      <c r="S237" s="9">
        <v>1.0490000000000002</v>
      </c>
      <c r="T237" s="9">
        <v>1.0983030000000003</v>
      </c>
      <c r="U237" s="9">
        <v>3436.3786086000009</v>
      </c>
      <c r="V237" s="9">
        <v>33408.963744039007</v>
      </c>
      <c r="W237" s="9">
        <v>14391.553612816801</v>
      </c>
      <c r="X237" s="9">
        <v>51236.895965455813</v>
      </c>
      <c r="Y237" s="1"/>
      <c r="Z237" s="1"/>
      <c r="AA237" s="1"/>
      <c r="AB237" s="1"/>
      <c r="AC237" s="22">
        <v>898.27989729512706</v>
      </c>
      <c r="AD237" s="22">
        <v>0</v>
      </c>
      <c r="AE237" s="22">
        <v>0</v>
      </c>
      <c r="AF237" s="22">
        <v>291.9409666209163</v>
      </c>
      <c r="AG237" s="1"/>
      <c r="AH237" s="1"/>
      <c r="AI237" s="1"/>
      <c r="AJ237" s="1">
        <v>291.9409666209163</v>
      </c>
      <c r="AK237" s="1"/>
      <c r="AL237" s="1"/>
      <c r="AM237" s="1"/>
      <c r="AN237" s="1"/>
      <c r="AO237" s="1"/>
      <c r="AP237" s="1" t="e">
        <v>#N/A</v>
      </c>
      <c r="AQ237" s="1">
        <v>300</v>
      </c>
      <c r="AR237" s="1">
        <v>1796.5597945902541</v>
      </c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25">
        <v>0</v>
      </c>
      <c r="BN237" s="25">
        <v>0</v>
      </c>
      <c r="BO237" s="25">
        <v>3436.3786086000009</v>
      </c>
      <c r="BP237" s="25">
        <v>47800.517356855809</v>
      </c>
      <c r="BQ237" s="25">
        <v>0</v>
      </c>
      <c r="BR237" s="25">
        <v>0</v>
      </c>
      <c r="BS237" s="25">
        <v>0</v>
      </c>
      <c r="BT237" s="25">
        <v>0</v>
      </c>
      <c r="BU237" s="25">
        <v>0</v>
      </c>
      <c r="BV237" s="25">
        <v>0</v>
      </c>
      <c r="BW237" s="25">
        <v>0</v>
      </c>
      <c r="BX237" s="25">
        <v>0</v>
      </c>
      <c r="BY237" s="25">
        <v>0</v>
      </c>
      <c r="BZ237" s="25">
        <v>0</v>
      </c>
      <c r="CA237" s="25">
        <v>0</v>
      </c>
      <c r="CB237" s="52">
        <f t="shared" si="11"/>
        <v>51236.895965455813</v>
      </c>
      <c r="CE237" s="31" t="s">
        <v>34</v>
      </c>
      <c r="CF237" t="s">
        <v>655</v>
      </c>
      <c r="CG237" s="31" t="s">
        <v>656</v>
      </c>
      <c r="CH237" t="s">
        <v>655</v>
      </c>
      <c r="CI237" t="str">
        <f t="shared" si="12"/>
        <v>01</v>
      </c>
      <c r="CJ237" t="s">
        <v>655</v>
      </c>
      <c r="CK237" s="31" t="s">
        <v>662</v>
      </c>
    </row>
    <row r="238" spans="1:89" ht="51" hidden="1" x14ac:dyDescent="0.25">
      <c r="A238" s="6">
        <v>235</v>
      </c>
      <c r="B238" s="27" t="str">
        <f t="shared" si="10"/>
        <v>ТС-001.02.01.008</v>
      </c>
      <c r="C238" s="17" t="s">
        <v>376</v>
      </c>
      <c r="D238" s="18">
        <v>1</v>
      </c>
      <c r="E238" s="18" t="s">
        <v>368</v>
      </c>
      <c r="F238" s="18" t="s">
        <v>369</v>
      </c>
      <c r="G238" s="17" t="s">
        <v>152</v>
      </c>
      <c r="H238" s="17" t="s">
        <v>33</v>
      </c>
      <c r="I238" s="17" t="s">
        <v>34</v>
      </c>
      <c r="J238" s="18" t="s">
        <v>27</v>
      </c>
      <c r="K238" s="18">
        <v>0</v>
      </c>
      <c r="L238" s="18">
        <v>0</v>
      </c>
      <c r="M238" s="18">
        <v>0.27300000000000002</v>
      </c>
      <c r="N238" s="19">
        <v>567.49725253104623</v>
      </c>
      <c r="O238" s="18" t="s">
        <v>259</v>
      </c>
      <c r="P238" s="9">
        <v>27324.8439</v>
      </c>
      <c r="Q238" s="20">
        <v>2023</v>
      </c>
      <c r="R238" s="6">
        <v>2024</v>
      </c>
      <c r="S238" s="9">
        <v>1.0490000000000002</v>
      </c>
      <c r="T238" s="9">
        <v>1.0983030000000003</v>
      </c>
      <c r="U238" s="9">
        <v>2006.4632875770005</v>
      </c>
      <c r="V238" s="9">
        <v>19507.122719436109</v>
      </c>
      <c r="W238" s="9">
        <v>8403.0682483724777</v>
      </c>
      <c r="X238" s="9">
        <v>29916.654255385587</v>
      </c>
      <c r="Y238" s="1"/>
      <c r="Z238" s="1"/>
      <c r="AA238" s="1"/>
      <c r="AB238" s="1"/>
      <c r="AC238" s="22">
        <v>567.49725253104623</v>
      </c>
      <c r="AD238" s="22">
        <v>0</v>
      </c>
      <c r="AE238" s="22">
        <v>0</v>
      </c>
      <c r="AF238" s="22">
        <v>154.92674994097564</v>
      </c>
      <c r="AG238" s="1"/>
      <c r="AH238" s="1"/>
      <c r="AI238" s="1"/>
      <c r="AJ238" s="1">
        <v>154.92674994097564</v>
      </c>
      <c r="AK238" s="1"/>
      <c r="AL238" s="1"/>
      <c r="AM238" s="1"/>
      <c r="AN238" s="1"/>
      <c r="AO238" s="1"/>
      <c r="AP238" s="1" t="e">
        <v>#N/A</v>
      </c>
      <c r="AQ238" s="1">
        <v>250</v>
      </c>
      <c r="AR238" s="1">
        <v>1134.9945050620925</v>
      </c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25">
        <v>0</v>
      </c>
      <c r="BN238" s="25">
        <v>0</v>
      </c>
      <c r="BO238" s="25">
        <v>2006.4632875770005</v>
      </c>
      <c r="BP238" s="25">
        <v>27910.190967808587</v>
      </c>
      <c r="BQ238" s="25">
        <v>0</v>
      </c>
      <c r="BR238" s="25">
        <v>0</v>
      </c>
      <c r="BS238" s="25">
        <v>0</v>
      </c>
      <c r="BT238" s="25">
        <v>0</v>
      </c>
      <c r="BU238" s="25">
        <v>0</v>
      </c>
      <c r="BV238" s="25">
        <v>0</v>
      </c>
      <c r="BW238" s="25">
        <v>0</v>
      </c>
      <c r="BX238" s="25">
        <v>0</v>
      </c>
      <c r="BY238" s="25">
        <v>0</v>
      </c>
      <c r="BZ238" s="25">
        <v>0</v>
      </c>
      <c r="CA238" s="25">
        <v>0</v>
      </c>
      <c r="CB238" s="52">
        <f t="shared" si="11"/>
        <v>29916.654255385587</v>
      </c>
      <c r="CE238" s="31" t="s">
        <v>34</v>
      </c>
      <c r="CF238" t="s">
        <v>655</v>
      </c>
      <c r="CG238" s="31" t="s">
        <v>656</v>
      </c>
      <c r="CH238" t="s">
        <v>655</v>
      </c>
      <c r="CI238" t="str">
        <f t="shared" si="12"/>
        <v>01</v>
      </c>
      <c r="CJ238" t="s">
        <v>655</v>
      </c>
      <c r="CK238" s="31" t="s">
        <v>663</v>
      </c>
    </row>
    <row r="239" spans="1:89" ht="51" hidden="1" x14ac:dyDescent="0.25">
      <c r="A239" s="6">
        <v>236</v>
      </c>
      <c r="B239" s="27" t="str">
        <f t="shared" si="10"/>
        <v>ТС-001.02.01.009</v>
      </c>
      <c r="C239" s="17" t="s">
        <v>377</v>
      </c>
      <c r="D239" s="18">
        <v>1</v>
      </c>
      <c r="E239" s="18" t="s">
        <v>368</v>
      </c>
      <c r="F239" s="18" t="s">
        <v>369</v>
      </c>
      <c r="G239" s="17" t="s">
        <v>132</v>
      </c>
      <c r="H239" s="17" t="s">
        <v>33</v>
      </c>
      <c r="I239" s="17" t="s">
        <v>34</v>
      </c>
      <c r="J239" s="18" t="s">
        <v>27</v>
      </c>
      <c r="K239" s="18">
        <v>0</v>
      </c>
      <c r="L239" s="18">
        <v>0</v>
      </c>
      <c r="M239" s="18">
        <v>7.5999999999999998E-2</v>
      </c>
      <c r="N239" s="19">
        <v>78.53037788868717</v>
      </c>
      <c r="O239" s="18" t="s">
        <v>259</v>
      </c>
      <c r="P239" s="9">
        <v>2163.1084799999999</v>
      </c>
      <c r="Q239" s="20">
        <v>2023</v>
      </c>
      <c r="R239" s="6">
        <v>2024</v>
      </c>
      <c r="S239" s="9">
        <v>1.0490000000000002</v>
      </c>
      <c r="T239" s="9">
        <v>1.0983030000000003</v>
      </c>
      <c r="U239" s="9">
        <v>158.83705568640002</v>
      </c>
      <c r="V239" s="9">
        <v>1544.2365463911362</v>
      </c>
      <c r="W239" s="9">
        <v>665.20958921464319</v>
      </c>
      <c r="X239" s="9">
        <v>2368.2831912921793</v>
      </c>
      <c r="Y239" s="1"/>
      <c r="Z239" s="1"/>
      <c r="AA239" s="1"/>
      <c r="AB239" s="1"/>
      <c r="AC239" s="22">
        <v>78.53037788868717</v>
      </c>
      <c r="AD239" s="22">
        <v>0</v>
      </c>
      <c r="AE239" s="22">
        <v>0</v>
      </c>
      <c r="AF239" s="22">
        <v>5.9683087195402251</v>
      </c>
      <c r="AG239" s="1"/>
      <c r="AH239" s="1"/>
      <c r="AI239" s="1"/>
      <c r="AJ239" s="1">
        <v>5.9683087195402251</v>
      </c>
      <c r="AK239" s="1"/>
      <c r="AL239" s="1"/>
      <c r="AM239" s="1"/>
      <c r="AN239" s="1"/>
      <c r="AO239" s="1"/>
      <c r="AP239" s="1" t="e">
        <v>#N/A</v>
      </c>
      <c r="AQ239" s="1">
        <v>70</v>
      </c>
      <c r="AR239" s="1">
        <v>157.06075577737434</v>
      </c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25">
        <v>0</v>
      </c>
      <c r="BN239" s="25">
        <v>0</v>
      </c>
      <c r="BO239" s="25">
        <v>158.83705568640002</v>
      </c>
      <c r="BP239" s="25">
        <v>2209.4461356057795</v>
      </c>
      <c r="BQ239" s="25">
        <v>0</v>
      </c>
      <c r="BR239" s="25">
        <v>0</v>
      </c>
      <c r="BS239" s="25">
        <v>0</v>
      </c>
      <c r="BT239" s="25">
        <v>0</v>
      </c>
      <c r="BU239" s="25">
        <v>0</v>
      </c>
      <c r="BV239" s="25">
        <v>0</v>
      </c>
      <c r="BW239" s="25">
        <v>0</v>
      </c>
      <c r="BX239" s="25">
        <v>0</v>
      </c>
      <c r="BY239" s="25">
        <v>0</v>
      </c>
      <c r="BZ239" s="25">
        <v>0</v>
      </c>
      <c r="CA239" s="25">
        <v>0</v>
      </c>
      <c r="CB239" s="52">
        <f t="shared" si="11"/>
        <v>2368.2831912921797</v>
      </c>
      <c r="CE239" s="31" t="s">
        <v>34</v>
      </c>
      <c r="CF239" t="s">
        <v>655</v>
      </c>
      <c r="CG239" s="31" t="s">
        <v>656</v>
      </c>
      <c r="CH239" t="s">
        <v>655</v>
      </c>
      <c r="CI239" t="str">
        <f t="shared" si="12"/>
        <v>01</v>
      </c>
      <c r="CJ239" t="s">
        <v>655</v>
      </c>
      <c r="CK239" s="31" t="s">
        <v>664</v>
      </c>
    </row>
    <row r="240" spans="1:89" ht="51" hidden="1" x14ac:dyDescent="0.25">
      <c r="A240" s="6">
        <v>237</v>
      </c>
      <c r="B240" s="27" t="str">
        <f t="shared" si="10"/>
        <v>ТС-001.02.01.010</v>
      </c>
      <c r="C240" s="17" t="s">
        <v>378</v>
      </c>
      <c r="D240" s="18">
        <v>1</v>
      </c>
      <c r="E240" s="18" t="s">
        <v>368</v>
      </c>
      <c r="F240" s="18" t="s">
        <v>369</v>
      </c>
      <c r="G240" s="17" t="s">
        <v>132</v>
      </c>
      <c r="H240" s="17" t="s">
        <v>33</v>
      </c>
      <c r="I240" s="17" t="s">
        <v>34</v>
      </c>
      <c r="J240" s="18" t="s">
        <v>27</v>
      </c>
      <c r="K240" s="18">
        <v>0</v>
      </c>
      <c r="L240" s="18">
        <v>0</v>
      </c>
      <c r="M240" s="18">
        <v>0.13300000000000001</v>
      </c>
      <c r="N240" s="19">
        <v>245.62335525749921</v>
      </c>
      <c r="O240" s="18" t="s">
        <v>259</v>
      </c>
      <c r="P240" s="9">
        <v>7799.67</v>
      </c>
      <c r="Q240" s="20">
        <v>2024</v>
      </c>
      <c r="R240" s="6">
        <v>2025</v>
      </c>
      <c r="S240" s="9">
        <v>1.0983030000000003</v>
      </c>
      <c r="T240" s="9">
        <v>1.1455300290000003</v>
      </c>
      <c r="U240" s="9">
        <v>599.64806720070021</v>
      </c>
      <c r="V240" s="9">
        <v>5807.5915308387812</v>
      </c>
      <c r="W240" s="9">
        <v>2501.7317363613211</v>
      </c>
      <c r="X240" s="9">
        <v>8908.9713344008014</v>
      </c>
      <c r="Y240" s="1"/>
      <c r="Z240" s="1"/>
      <c r="AA240" s="1"/>
      <c r="AB240" s="1"/>
      <c r="AC240" s="22">
        <v>245.62335525749921</v>
      </c>
      <c r="AD240" s="22">
        <v>0</v>
      </c>
      <c r="AE240" s="22">
        <v>0</v>
      </c>
      <c r="AF240" s="22">
        <v>32.667906249247395</v>
      </c>
      <c r="AG240" s="1"/>
      <c r="AH240" s="1"/>
      <c r="AI240" s="1"/>
      <c r="AJ240" s="1">
        <v>32.667906249247395</v>
      </c>
      <c r="AK240" s="1"/>
      <c r="AL240" s="1"/>
      <c r="AM240" s="1"/>
      <c r="AN240" s="1"/>
      <c r="AO240" s="1"/>
      <c r="AP240" s="1" t="e">
        <v>#N/A</v>
      </c>
      <c r="AQ240" s="1">
        <v>125</v>
      </c>
      <c r="AR240" s="1">
        <v>491.24671051499843</v>
      </c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25">
        <v>0</v>
      </c>
      <c r="BN240" s="25">
        <v>0</v>
      </c>
      <c r="BO240" s="25">
        <v>0</v>
      </c>
      <c r="BP240" s="25">
        <v>599.64806720070021</v>
      </c>
      <c r="BQ240" s="25">
        <v>8309.3232672001031</v>
      </c>
      <c r="BR240" s="25">
        <v>0</v>
      </c>
      <c r="BS240" s="25">
        <v>0</v>
      </c>
      <c r="BT240" s="25">
        <v>0</v>
      </c>
      <c r="BU240" s="25">
        <v>0</v>
      </c>
      <c r="BV240" s="25">
        <v>0</v>
      </c>
      <c r="BW240" s="25">
        <v>0</v>
      </c>
      <c r="BX240" s="25">
        <v>0</v>
      </c>
      <c r="BY240" s="25">
        <v>0</v>
      </c>
      <c r="BZ240" s="25">
        <v>0</v>
      </c>
      <c r="CA240" s="25">
        <v>0</v>
      </c>
      <c r="CB240" s="52">
        <f t="shared" si="11"/>
        <v>8908.9713344008032</v>
      </c>
      <c r="CE240" s="31" t="s">
        <v>34</v>
      </c>
      <c r="CF240" t="s">
        <v>655</v>
      </c>
      <c r="CG240" s="31" t="s">
        <v>656</v>
      </c>
      <c r="CH240" t="s">
        <v>655</v>
      </c>
      <c r="CI240" t="str">
        <f t="shared" si="12"/>
        <v>01</v>
      </c>
      <c r="CJ240" t="s">
        <v>655</v>
      </c>
      <c r="CK240" s="31" t="s">
        <v>665</v>
      </c>
    </row>
    <row r="241" spans="1:89" ht="51" hidden="1" x14ac:dyDescent="0.25">
      <c r="A241" s="6">
        <v>238</v>
      </c>
      <c r="B241" s="27" t="str">
        <f t="shared" si="10"/>
        <v>ТС-001.02.01.011</v>
      </c>
      <c r="C241" s="17" t="s">
        <v>379</v>
      </c>
      <c r="D241" s="18">
        <v>1</v>
      </c>
      <c r="E241" s="18" t="s">
        <v>368</v>
      </c>
      <c r="F241" s="18" t="s">
        <v>369</v>
      </c>
      <c r="G241" s="17" t="s">
        <v>132</v>
      </c>
      <c r="H241" s="17" t="s">
        <v>33</v>
      </c>
      <c r="I241" s="17" t="s">
        <v>34</v>
      </c>
      <c r="J241" s="18" t="s">
        <v>27</v>
      </c>
      <c r="K241" s="18">
        <v>0</v>
      </c>
      <c r="L241" s="18">
        <v>0</v>
      </c>
      <c r="M241" s="18">
        <v>7.5999999999999998E-2</v>
      </c>
      <c r="N241" s="19">
        <v>98.471456462975922</v>
      </c>
      <c r="O241" s="18" t="s">
        <v>259</v>
      </c>
      <c r="P241" s="9">
        <v>2599.89</v>
      </c>
      <c r="Q241" s="20">
        <v>2024</v>
      </c>
      <c r="R241" s="6">
        <v>2025</v>
      </c>
      <c r="S241" s="9">
        <v>1.0983030000000003</v>
      </c>
      <c r="T241" s="9">
        <v>1.1455300290000003</v>
      </c>
      <c r="U241" s="9">
        <v>199.88268906690007</v>
      </c>
      <c r="V241" s="9">
        <v>1935.863843612927</v>
      </c>
      <c r="W241" s="9">
        <v>833.91057878710683</v>
      </c>
      <c r="X241" s="9">
        <v>2969.6571114669337</v>
      </c>
      <c r="Y241" s="32"/>
      <c r="Z241" s="1"/>
      <c r="AA241" s="1"/>
      <c r="AB241" s="1"/>
      <c r="AC241" s="22">
        <v>98.471456462975922</v>
      </c>
      <c r="AD241" s="22">
        <v>0</v>
      </c>
      <c r="AE241" s="22">
        <v>0</v>
      </c>
      <c r="AF241" s="22">
        <v>7.4838306911861698</v>
      </c>
      <c r="AG241" s="1"/>
      <c r="AH241" s="1"/>
      <c r="AI241" s="1"/>
      <c r="AJ241" s="1">
        <v>7.4838306911861698</v>
      </c>
      <c r="AK241" s="1"/>
      <c r="AL241" s="1"/>
      <c r="AM241" s="1"/>
      <c r="AN241" s="1"/>
      <c r="AO241" s="1"/>
      <c r="AP241" s="1" t="e">
        <v>#N/A</v>
      </c>
      <c r="AQ241" s="1">
        <v>70</v>
      </c>
      <c r="AR241" s="1">
        <v>196.94291292595184</v>
      </c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25">
        <v>0</v>
      </c>
      <c r="BN241" s="25">
        <v>0</v>
      </c>
      <c r="BO241" s="25">
        <v>0</v>
      </c>
      <c r="BP241" s="25">
        <v>199.88268906690007</v>
      </c>
      <c r="BQ241" s="25">
        <v>2769.7744224000339</v>
      </c>
      <c r="BR241" s="25">
        <v>0</v>
      </c>
      <c r="BS241" s="25">
        <v>0</v>
      </c>
      <c r="BT241" s="25">
        <v>0</v>
      </c>
      <c r="BU241" s="25">
        <v>0</v>
      </c>
      <c r="BV241" s="25">
        <v>0</v>
      </c>
      <c r="BW241" s="25">
        <v>0</v>
      </c>
      <c r="BX241" s="25">
        <v>0</v>
      </c>
      <c r="BY241" s="25">
        <v>0</v>
      </c>
      <c r="BZ241" s="25">
        <v>0</v>
      </c>
      <c r="CA241" s="25">
        <v>0</v>
      </c>
      <c r="CB241" s="52">
        <f t="shared" si="11"/>
        <v>2969.6571114669341</v>
      </c>
      <c r="CE241" s="31" t="s">
        <v>34</v>
      </c>
      <c r="CF241" t="s">
        <v>655</v>
      </c>
      <c r="CG241" s="31" t="s">
        <v>656</v>
      </c>
      <c r="CH241" t="s">
        <v>655</v>
      </c>
      <c r="CI241" t="str">
        <f t="shared" si="12"/>
        <v>01</v>
      </c>
      <c r="CJ241" t="s">
        <v>655</v>
      </c>
      <c r="CK241" s="31" t="s">
        <v>666</v>
      </c>
    </row>
    <row r="242" spans="1:89" ht="51" hidden="1" x14ac:dyDescent="0.25">
      <c r="A242" s="6">
        <v>239</v>
      </c>
      <c r="B242" s="27" t="str">
        <f t="shared" si="10"/>
        <v>ТС-001.02.01.012</v>
      </c>
      <c r="C242" s="17" t="s">
        <v>380</v>
      </c>
      <c r="D242" s="18">
        <v>1</v>
      </c>
      <c r="E242" s="18" t="s">
        <v>368</v>
      </c>
      <c r="F242" s="18" t="s">
        <v>369</v>
      </c>
      <c r="G242" s="17" t="s">
        <v>132</v>
      </c>
      <c r="H242" s="17" t="s">
        <v>33</v>
      </c>
      <c r="I242" s="17" t="s">
        <v>34</v>
      </c>
      <c r="J242" s="18" t="s">
        <v>27</v>
      </c>
      <c r="K242" s="18">
        <v>0</v>
      </c>
      <c r="L242" s="18">
        <v>0</v>
      </c>
      <c r="M242" s="18">
        <v>7.5999999999999998E-2</v>
      </c>
      <c r="N242" s="19">
        <v>98.471456462975922</v>
      </c>
      <c r="O242" s="18" t="s">
        <v>259</v>
      </c>
      <c r="P242" s="9">
        <v>2599.89</v>
      </c>
      <c r="Q242" s="20">
        <v>2024</v>
      </c>
      <c r="R242" s="6">
        <v>2025</v>
      </c>
      <c r="S242" s="9">
        <v>1.0983030000000003</v>
      </c>
      <c r="T242" s="9">
        <v>1.1455300290000003</v>
      </c>
      <c r="U242" s="9">
        <v>199.88268906690007</v>
      </c>
      <c r="V242" s="9">
        <v>1935.863843612927</v>
      </c>
      <c r="W242" s="9">
        <v>833.91057878710683</v>
      </c>
      <c r="X242" s="9">
        <v>2969.6571114669337</v>
      </c>
      <c r="Y242" s="1"/>
      <c r="Z242" s="1"/>
      <c r="AA242" s="1"/>
      <c r="AB242" s="1"/>
      <c r="AC242" s="22">
        <v>98.471456462975922</v>
      </c>
      <c r="AD242" s="22">
        <v>0</v>
      </c>
      <c r="AE242" s="22">
        <v>0</v>
      </c>
      <c r="AF242" s="22">
        <v>7.4838306911861698</v>
      </c>
      <c r="AG242" s="1"/>
      <c r="AH242" s="1"/>
      <c r="AI242" s="1"/>
      <c r="AJ242" s="1">
        <v>7.4838306911861698</v>
      </c>
      <c r="AK242" s="1"/>
      <c r="AL242" s="1"/>
      <c r="AM242" s="1"/>
      <c r="AN242" s="1"/>
      <c r="AO242" s="1"/>
      <c r="AP242" s="1" t="e">
        <v>#N/A</v>
      </c>
      <c r="AQ242" s="1">
        <v>70</v>
      </c>
      <c r="AR242" s="1">
        <v>196.94291292595184</v>
      </c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25">
        <v>0</v>
      </c>
      <c r="BN242" s="25">
        <v>0</v>
      </c>
      <c r="BO242" s="25">
        <v>0</v>
      </c>
      <c r="BP242" s="25">
        <v>199.88268906690007</v>
      </c>
      <c r="BQ242" s="25">
        <v>2769.7744224000339</v>
      </c>
      <c r="BR242" s="25">
        <v>0</v>
      </c>
      <c r="BS242" s="25">
        <v>0</v>
      </c>
      <c r="BT242" s="25">
        <v>0</v>
      </c>
      <c r="BU242" s="25">
        <v>0</v>
      </c>
      <c r="BV242" s="25">
        <v>0</v>
      </c>
      <c r="BW242" s="25">
        <v>0</v>
      </c>
      <c r="BX242" s="25">
        <v>0</v>
      </c>
      <c r="BY242" s="25">
        <v>0</v>
      </c>
      <c r="BZ242" s="25">
        <v>0</v>
      </c>
      <c r="CA242" s="25">
        <v>0</v>
      </c>
      <c r="CB242" s="52">
        <f t="shared" si="11"/>
        <v>2969.6571114669341</v>
      </c>
      <c r="CE242" s="31" t="s">
        <v>34</v>
      </c>
      <c r="CF242" t="s">
        <v>655</v>
      </c>
      <c r="CG242" s="31" t="s">
        <v>656</v>
      </c>
      <c r="CH242" t="s">
        <v>655</v>
      </c>
      <c r="CI242" t="str">
        <f t="shared" si="12"/>
        <v>01</v>
      </c>
      <c r="CJ242" t="s">
        <v>655</v>
      </c>
      <c r="CK242" s="31" t="s">
        <v>667</v>
      </c>
    </row>
    <row r="243" spans="1:89" ht="51" hidden="1" x14ac:dyDescent="0.25">
      <c r="A243" s="6">
        <v>240</v>
      </c>
      <c r="B243" s="27" t="str">
        <f t="shared" si="10"/>
        <v>ТС-001.02.01.013</v>
      </c>
      <c r="C243" s="17" t="s">
        <v>381</v>
      </c>
      <c r="D243" s="18">
        <v>1</v>
      </c>
      <c r="E243" s="18" t="s">
        <v>368</v>
      </c>
      <c r="F243" s="18" t="s">
        <v>369</v>
      </c>
      <c r="G243" s="17" t="s">
        <v>152</v>
      </c>
      <c r="H243" s="17" t="s">
        <v>33</v>
      </c>
      <c r="I243" s="17" t="s">
        <v>34</v>
      </c>
      <c r="J243" s="18" t="s">
        <v>27</v>
      </c>
      <c r="K243" s="18">
        <v>0</v>
      </c>
      <c r="L243" s="18">
        <v>0</v>
      </c>
      <c r="M243" s="18">
        <v>0.13300000000000001</v>
      </c>
      <c r="N243" s="19">
        <v>294.74802630899904</v>
      </c>
      <c r="O243" s="18" t="s">
        <v>259</v>
      </c>
      <c r="P243" s="9">
        <v>9359.6039999999994</v>
      </c>
      <c r="Q243" s="20">
        <v>2024</v>
      </c>
      <c r="R243" s="6">
        <v>2025</v>
      </c>
      <c r="S243" s="9">
        <v>1.0983030000000003</v>
      </c>
      <c r="T243" s="9">
        <v>1.1455300290000003</v>
      </c>
      <c r="U243" s="9">
        <v>719.57768064084019</v>
      </c>
      <c r="V243" s="9">
        <v>6969.1098370065374</v>
      </c>
      <c r="W243" s="9">
        <v>3002.0780836335848</v>
      </c>
      <c r="X243" s="9">
        <v>10690.765601280962</v>
      </c>
      <c r="Y243" s="1"/>
      <c r="Z243" s="1"/>
      <c r="AA243" s="1"/>
      <c r="AB243" s="1"/>
      <c r="AC243" s="22">
        <v>294.74802630899904</v>
      </c>
      <c r="AD243" s="22">
        <v>0</v>
      </c>
      <c r="AE243" s="22">
        <v>0</v>
      </c>
      <c r="AF243" s="22">
        <v>39.201487499096878</v>
      </c>
      <c r="AG243" s="1"/>
      <c r="AH243" s="1"/>
      <c r="AI243" s="1"/>
      <c r="AJ243" s="1">
        <v>39.201487499096878</v>
      </c>
      <c r="AK243" s="1"/>
      <c r="AL243" s="1"/>
      <c r="AM243" s="1"/>
      <c r="AN243" s="1"/>
      <c r="AO243" s="1"/>
      <c r="AP243" s="1" t="e">
        <v>#N/A</v>
      </c>
      <c r="AQ243" s="1">
        <v>125</v>
      </c>
      <c r="AR243" s="1">
        <v>589.49605261799809</v>
      </c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25">
        <v>0</v>
      </c>
      <c r="BN243" s="25">
        <v>0</v>
      </c>
      <c r="BO243" s="25">
        <v>0</v>
      </c>
      <c r="BP243" s="25">
        <v>719.57768064084019</v>
      </c>
      <c r="BQ243" s="25">
        <v>9971.1879206401227</v>
      </c>
      <c r="BR243" s="25">
        <v>0</v>
      </c>
      <c r="BS243" s="25">
        <v>0</v>
      </c>
      <c r="BT243" s="25">
        <v>0</v>
      </c>
      <c r="BU243" s="25">
        <v>0</v>
      </c>
      <c r="BV243" s="25">
        <v>0</v>
      </c>
      <c r="BW243" s="25">
        <v>0</v>
      </c>
      <c r="BX243" s="25">
        <v>0</v>
      </c>
      <c r="BY243" s="25">
        <v>0</v>
      </c>
      <c r="BZ243" s="25">
        <v>0</v>
      </c>
      <c r="CA243" s="25">
        <v>0</v>
      </c>
      <c r="CB243" s="52">
        <f t="shared" si="11"/>
        <v>10690.765601280962</v>
      </c>
      <c r="CE243" s="31" t="s">
        <v>34</v>
      </c>
      <c r="CF243" t="s">
        <v>655</v>
      </c>
      <c r="CG243" s="31" t="s">
        <v>656</v>
      </c>
      <c r="CH243" t="s">
        <v>655</v>
      </c>
      <c r="CI243" t="str">
        <f t="shared" si="12"/>
        <v>01</v>
      </c>
      <c r="CJ243" t="s">
        <v>655</v>
      </c>
      <c r="CK243" s="31" t="s">
        <v>668</v>
      </c>
    </row>
    <row r="244" spans="1:89" ht="51" hidden="1" x14ac:dyDescent="0.25">
      <c r="A244" s="6">
        <v>241</v>
      </c>
      <c r="B244" s="27" t="str">
        <f t="shared" si="10"/>
        <v>ТС-001.02.01.014</v>
      </c>
      <c r="C244" s="17" t="s">
        <v>382</v>
      </c>
      <c r="D244" s="18">
        <v>1</v>
      </c>
      <c r="E244" s="18" t="s">
        <v>368</v>
      </c>
      <c r="F244" s="18" t="s">
        <v>369</v>
      </c>
      <c r="G244" s="17" t="s">
        <v>152</v>
      </c>
      <c r="H244" s="17" t="s">
        <v>33</v>
      </c>
      <c r="I244" s="17" t="s">
        <v>34</v>
      </c>
      <c r="J244" s="18" t="s">
        <v>27</v>
      </c>
      <c r="K244" s="18">
        <v>0</v>
      </c>
      <c r="L244" s="18">
        <v>0</v>
      </c>
      <c r="M244" s="18">
        <v>7.5999999999999998E-2</v>
      </c>
      <c r="N244" s="19">
        <v>118.16574775557113</v>
      </c>
      <c r="O244" s="18" t="s">
        <v>259</v>
      </c>
      <c r="P244" s="9">
        <v>3119.8680000000004</v>
      </c>
      <c r="Q244" s="20">
        <v>2024</v>
      </c>
      <c r="R244" s="6">
        <v>2025</v>
      </c>
      <c r="S244" s="9">
        <v>1.0983030000000003</v>
      </c>
      <c r="T244" s="9">
        <v>1.1455300290000003</v>
      </c>
      <c r="U244" s="9">
        <v>239.85922688028012</v>
      </c>
      <c r="V244" s="9">
        <v>2323.0366123355129</v>
      </c>
      <c r="W244" s="9">
        <v>1000.6926945445284</v>
      </c>
      <c r="X244" s="9">
        <v>3563.5885337603213</v>
      </c>
      <c r="Y244" s="1"/>
      <c r="Z244" s="1"/>
      <c r="AA244" s="1"/>
      <c r="AB244" s="1"/>
      <c r="AC244" s="22">
        <v>118.16574775557113</v>
      </c>
      <c r="AD244" s="22">
        <v>0</v>
      </c>
      <c r="AE244" s="22">
        <v>0</v>
      </c>
      <c r="AF244" s="22">
        <v>8.9805968294234066</v>
      </c>
      <c r="AG244" s="1"/>
      <c r="AH244" s="1"/>
      <c r="AI244" s="1"/>
      <c r="AJ244" s="1">
        <v>8.9805968294234066</v>
      </c>
      <c r="AK244" s="1"/>
      <c r="AL244" s="1"/>
      <c r="AM244" s="1"/>
      <c r="AN244" s="1"/>
      <c r="AO244" s="1"/>
      <c r="AP244" s="1" t="e">
        <v>#N/A</v>
      </c>
      <c r="AQ244" s="1">
        <v>70</v>
      </c>
      <c r="AR244" s="1">
        <v>236.33149551114226</v>
      </c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25">
        <v>0</v>
      </c>
      <c r="BN244" s="25">
        <v>0</v>
      </c>
      <c r="BO244" s="25">
        <v>0</v>
      </c>
      <c r="BP244" s="25">
        <v>239.85922688028012</v>
      </c>
      <c r="BQ244" s="25">
        <v>3323.7293068800413</v>
      </c>
      <c r="BR244" s="25">
        <v>0</v>
      </c>
      <c r="BS244" s="25">
        <v>0</v>
      </c>
      <c r="BT244" s="25">
        <v>0</v>
      </c>
      <c r="BU244" s="25">
        <v>0</v>
      </c>
      <c r="BV244" s="25">
        <v>0</v>
      </c>
      <c r="BW244" s="25">
        <v>0</v>
      </c>
      <c r="BX244" s="25">
        <v>0</v>
      </c>
      <c r="BY244" s="25">
        <v>0</v>
      </c>
      <c r="BZ244" s="25">
        <v>0</v>
      </c>
      <c r="CA244" s="25">
        <v>0</v>
      </c>
      <c r="CB244" s="52">
        <f t="shared" si="11"/>
        <v>3563.5885337603213</v>
      </c>
      <c r="CE244" s="31" t="s">
        <v>34</v>
      </c>
      <c r="CF244" t="s">
        <v>655</v>
      </c>
      <c r="CG244" s="31" t="s">
        <v>656</v>
      </c>
      <c r="CH244" t="s">
        <v>655</v>
      </c>
      <c r="CI244" t="str">
        <f t="shared" si="12"/>
        <v>01</v>
      </c>
      <c r="CJ244" t="s">
        <v>655</v>
      </c>
      <c r="CK244" s="31" t="s">
        <v>669</v>
      </c>
    </row>
    <row r="245" spans="1:89" ht="51" hidden="1" x14ac:dyDescent="0.25">
      <c r="A245" s="6">
        <v>242</v>
      </c>
      <c r="B245" s="27" t="str">
        <f t="shared" si="10"/>
        <v>ТС-001.02.01.015</v>
      </c>
      <c r="C245" s="17" t="s">
        <v>383</v>
      </c>
      <c r="D245" s="18">
        <v>1</v>
      </c>
      <c r="E245" s="18" t="s">
        <v>368</v>
      </c>
      <c r="F245" s="18" t="s">
        <v>369</v>
      </c>
      <c r="G245" s="17" t="s">
        <v>152</v>
      </c>
      <c r="H245" s="17" t="s">
        <v>33</v>
      </c>
      <c r="I245" s="17" t="s">
        <v>34</v>
      </c>
      <c r="J245" s="18" t="s">
        <v>27</v>
      </c>
      <c r="K245" s="18">
        <v>0</v>
      </c>
      <c r="L245" s="18">
        <v>0</v>
      </c>
      <c r="M245" s="18">
        <v>7.5999999999999998E-2</v>
      </c>
      <c r="N245" s="19">
        <v>118.16574775557113</v>
      </c>
      <c r="O245" s="18" t="s">
        <v>259</v>
      </c>
      <c r="P245" s="9">
        <v>3119.8680000000004</v>
      </c>
      <c r="Q245" s="20">
        <v>2024</v>
      </c>
      <c r="R245" s="6">
        <v>2025</v>
      </c>
      <c r="S245" s="9">
        <v>1.0983030000000003</v>
      </c>
      <c r="T245" s="9">
        <v>1.1455300290000003</v>
      </c>
      <c r="U245" s="9">
        <v>239.85922688028012</v>
      </c>
      <c r="V245" s="9">
        <v>2323.0366123355129</v>
      </c>
      <c r="W245" s="9">
        <v>1000.6926945445284</v>
      </c>
      <c r="X245" s="9">
        <v>3563.5885337603213</v>
      </c>
      <c r="Y245" s="1"/>
      <c r="Z245" s="1"/>
      <c r="AA245" s="1"/>
      <c r="AB245" s="1"/>
      <c r="AC245" s="22">
        <v>118.16574775557113</v>
      </c>
      <c r="AD245" s="22">
        <v>0</v>
      </c>
      <c r="AE245" s="22">
        <v>0</v>
      </c>
      <c r="AF245" s="22">
        <v>8.9805968294234066</v>
      </c>
      <c r="AG245" s="1"/>
      <c r="AH245" s="1"/>
      <c r="AI245" s="1"/>
      <c r="AJ245" s="1">
        <v>8.9805968294234066</v>
      </c>
      <c r="AK245" s="1"/>
      <c r="AL245" s="1"/>
      <c r="AM245" s="1"/>
      <c r="AN245" s="1"/>
      <c r="AO245" s="1"/>
      <c r="AP245" s="1" t="e">
        <v>#N/A</v>
      </c>
      <c r="AQ245" s="1">
        <v>70</v>
      </c>
      <c r="AR245" s="1">
        <v>236.33149551114226</v>
      </c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25">
        <v>0</v>
      </c>
      <c r="BN245" s="25">
        <v>0</v>
      </c>
      <c r="BO245" s="25">
        <v>0</v>
      </c>
      <c r="BP245" s="25">
        <v>239.85922688028012</v>
      </c>
      <c r="BQ245" s="25">
        <v>3323.7293068800413</v>
      </c>
      <c r="BR245" s="25">
        <v>0</v>
      </c>
      <c r="BS245" s="25">
        <v>0</v>
      </c>
      <c r="BT245" s="25">
        <v>0</v>
      </c>
      <c r="BU245" s="25">
        <v>0</v>
      </c>
      <c r="BV245" s="25">
        <v>0</v>
      </c>
      <c r="BW245" s="25">
        <v>0</v>
      </c>
      <c r="BX245" s="25">
        <v>0</v>
      </c>
      <c r="BY245" s="25">
        <v>0</v>
      </c>
      <c r="BZ245" s="25">
        <v>0</v>
      </c>
      <c r="CA245" s="25">
        <v>0</v>
      </c>
      <c r="CB245" s="52">
        <f t="shared" si="11"/>
        <v>3563.5885337603213</v>
      </c>
      <c r="CE245" s="31" t="s">
        <v>34</v>
      </c>
      <c r="CF245" t="s">
        <v>655</v>
      </c>
      <c r="CG245" s="31" t="s">
        <v>656</v>
      </c>
      <c r="CH245" t="s">
        <v>655</v>
      </c>
      <c r="CI245" t="str">
        <f t="shared" si="12"/>
        <v>01</v>
      </c>
      <c r="CJ245" t="s">
        <v>655</v>
      </c>
      <c r="CK245" s="31" t="s">
        <v>670</v>
      </c>
    </row>
    <row r="246" spans="1:89" ht="51" hidden="1" x14ac:dyDescent="0.25">
      <c r="A246" s="6">
        <v>243</v>
      </c>
      <c r="B246" s="27" t="str">
        <f t="shared" si="10"/>
        <v>ТС-001.02.01.016</v>
      </c>
      <c r="C246" s="17" t="s">
        <v>378</v>
      </c>
      <c r="D246" s="18">
        <v>1</v>
      </c>
      <c r="E246" s="18" t="s">
        <v>368</v>
      </c>
      <c r="F246" s="18" t="s">
        <v>369</v>
      </c>
      <c r="G246" s="17" t="s">
        <v>132</v>
      </c>
      <c r="H246" s="17" t="s">
        <v>33</v>
      </c>
      <c r="I246" s="17" t="s">
        <v>34</v>
      </c>
      <c r="J246" s="18" t="s">
        <v>27</v>
      </c>
      <c r="K246" s="18">
        <v>0</v>
      </c>
      <c r="L246" s="18">
        <v>0</v>
      </c>
      <c r="M246" s="18">
        <v>0.13300000000000001</v>
      </c>
      <c r="N246" s="19">
        <v>255.95606867849983</v>
      </c>
      <c r="O246" s="18" t="s">
        <v>259</v>
      </c>
      <c r="P246" s="9">
        <v>7799.67</v>
      </c>
      <c r="Q246" s="20">
        <v>2025</v>
      </c>
      <c r="R246" s="6">
        <v>2026</v>
      </c>
      <c r="S246" s="9">
        <v>1.1455300290000003</v>
      </c>
      <c r="T246" s="9">
        <v>1.1936422902180004</v>
      </c>
      <c r="U246" s="9">
        <v>625.43293409033038</v>
      </c>
      <c r="V246" s="9">
        <v>6051.5103751340112</v>
      </c>
      <c r="W246" s="9">
        <v>2606.8044692884964</v>
      </c>
      <c r="X246" s="9">
        <v>9283.7477785128376</v>
      </c>
      <c r="Y246" s="1"/>
      <c r="Z246" s="1"/>
      <c r="AA246" s="1"/>
      <c r="AB246" s="1"/>
      <c r="AC246" s="22">
        <v>255.95606867849983</v>
      </c>
      <c r="AD246" s="22">
        <v>0</v>
      </c>
      <c r="AE246" s="22">
        <v>0</v>
      </c>
      <c r="AF246" s="22">
        <v>34.042157134240476</v>
      </c>
      <c r="AG246" s="1"/>
      <c r="AH246" s="1"/>
      <c r="AI246" s="1"/>
      <c r="AJ246" s="1">
        <v>34.042157134240476</v>
      </c>
      <c r="AK246" s="1"/>
      <c r="AL246" s="1"/>
      <c r="AM246" s="1"/>
      <c r="AN246" s="1"/>
      <c r="AO246" s="1"/>
      <c r="AP246" s="1" t="e">
        <v>#N/A</v>
      </c>
      <c r="AQ246" s="1">
        <v>125</v>
      </c>
      <c r="AR246" s="1">
        <v>511.91213735699966</v>
      </c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25">
        <v>0</v>
      </c>
      <c r="BN246" s="25">
        <v>0</v>
      </c>
      <c r="BO246" s="25">
        <v>0</v>
      </c>
      <c r="BP246" s="25">
        <v>0</v>
      </c>
      <c r="BQ246" s="25">
        <v>625.43293409033038</v>
      </c>
      <c r="BR246" s="25">
        <v>8658.314844422508</v>
      </c>
      <c r="BS246" s="25">
        <v>0</v>
      </c>
      <c r="BT246" s="25">
        <v>0</v>
      </c>
      <c r="BU246" s="25">
        <v>0</v>
      </c>
      <c r="BV246" s="25">
        <v>0</v>
      </c>
      <c r="BW246" s="25">
        <v>0</v>
      </c>
      <c r="BX246" s="25">
        <v>0</v>
      </c>
      <c r="BY246" s="25">
        <v>0</v>
      </c>
      <c r="BZ246" s="25">
        <v>0</v>
      </c>
      <c r="CA246" s="25">
        <v>0</v>
      </c>
      <c r="CB246" s="52">
        <f t="shared" si="11"/>
        <v>9283.7477785128376</v>
      </c>
      <c r="CE246" s="31" t="s">
        <v>34</v>
      </c>
      <c r="CF246" t="s">
        <v>655</v>
      </c>
      <c r="CG246" s="31" t="s">
        <v>656</v>
      </c>
      <c r="CH246" t="s">
        <v>655</v>
      </c>
      <c r="CI246" t="str">
        <f t="shared" si="12"/>
        <v>01</v>
      </c>
      <c r="CJ246" t="s">
        <v>655</v>
      </c>
      <c r="CK246" s="31" t="s">
        <v>671</v>
      </c>
    </row>
    <row r="247" spans="1:89" ht="51" hidden="1" x14ac:dyDescent="0.25">
      <c r="A247" s="6">
        <v>244</v>
      </c>
      <c r="B247" s="27" t="str">
        <f t="shared" si="10"/>
        <v>ТС-001.02.01.017</v>
      </c>
      <c r="C247" s="17" t="s">
        <v>379</v>
      </c>
      <c r="D247" s="18">
        <v>1</v>
      </c>
      <c r="E247" s="18" t="s">
        <v>368</v>
      </c>
      <c r="F247" s="18" t="s">
        <v>369</v>
      </c>
      <c r="G247" s="17" t="s">
        <v>132</v>
      </c>
      <c r="H247" s="17" t="s">
        <v>33</v>
      </c>
      <c r="I247" s="17" t="s">
        <v>34</v>
      </c>
      <c r="J247" s="18" t="s">
        <v>27</v>
      </c>
      <c r="K247" s="18">
        <v>0</v>
      </c>
      <c r="L247" s="18">
        <v>0</v>
      </c>
      <c r="M247" s="18">
        <v>7.5999999999999998E-2</v>
      </c>
      <c r="N247" s="19">
        <v>102.61388558464392</v>
      </c>
      <c r="O247" s="18" t="s">
        <v>259</v>
      </c>
      <c r="P247" s="9">
        <v>2599.89</v>
      </c>
      <c r="Q247" s="20">
        <v>2025</v>
      </c>
      <c r="R247" s="6">
        <v>2026</v>
      </c>
      <c r="S247" s="9">
        <v>1.1455300290000003</v>
      </c>
      <c r="T247" s="9">
        <v>1.1936422902180004</v>
      </c>
      <c r="U247" s="9">
        <v>208.47764469677676</v>
      </c>
      <c r="V247" s="9">
        <v>2017.1701250446702</v>
      </c>
      <c r="W247" s="9">
        <v>868.93482309616547</v>
      </c>
      <c r="X247" s="9">
        <v>3094.5825928376125</v>
      </c>
      <c r="Y247" s="1"/>
      <c r="Z247" s="1"/>
      <c r="AA247" s="1"/>
      <c r="AB247" s="1"/>
      <c r="AC247" s="22">
        <v>102.61388558464392</v>
      </c>
      <c r="AD247" s="22">
        <v>0</v>
      </c>
      <c r="AE247" s="22">
        <v>0</v>
      </c>
      <c r="AF247" s="22">
        <v>7.7986553044329376</v>
      </c>
      <c r="AG247" s="1"/>
      <c r="AH247" s="1"/>
      <c r="AI247" s="1"/>
      <c r="AJ247" s="1">
        <v>7.7986553044329376</v>
      </c>
      <c r="AK247" s="1"/>
      <c r="AL247" s="1"/>
      <c r="AM247" s="1"/>
      <c r="AN247" s="1"/>
      <c r="AO247" s="1"/>
      <c r="AP247" s="1" t="e">
        <v>#N/A</v>
      </c>
      <c r="AQ247" s="1">
        <v>70</v>
      </c>
      <c r="AR247" s="1">
        <v>205.22777116928785</v>
      </c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25">
        <v>0</v>
      </c>
      <c r="BN247" s="25">
        <v>0</v>
      </c>
      <c r="BO247" s="25">
        <v>0</v>
      </c>
      <c r="BP247" s="25">
        <v>0</v>
      </c>
      <c r="BQ247" s="25">
        <v>208.47764469677676</v>
      </c>
      <c r="BR247" s="25">
        <v>2886.1049481408354</v>
      </c>
      <c r="BS247" s="25">
        <v>0</v>
      </c>
      <c r="BT247" s="25">
        <v>0</v>
      </c>
      <c r="BU247" s="25">
        <v>0</v>
      </c>
      <c r="BV247" s="25">
        <v>0</v>
      </c>
      <c r="BW247" s="25">
        <v>0</v>
      </c>
      <c r="BX247" s="25">
        <v>0</v>
      </c>
      <c r="BY247" s="25">
        <v>0</v>
      </c>
      <c r="BZ247" s="25">
        <v>0</v>
      </c>
      <c r="CA247" s="25">
        <v>0</v>
      </c>
      <c r="CB247" s="52">
        <f t="shared" si="11"/>
        <v>3094.5825928376121</v>
      </c>
      <c r="CE247" s="31" t="s">
        <v>34</v>
      </c>
      <c r="CF247" t="s">
        <v>655</v>
      </c>
      <c r="CG247" s="31" t="s">
        <v>656</v>
      </c>
      <c r="CH247" t="s">
        <v>655</v>
      </c>
      <c r="CI247" t="str">
        <f t="shared" si="12"/>
        <v>01</v>
      </c>
      <c r="CJ247" t="s">
        <v>655</v>
      </c>
      <c r="CK247" s="31" t="s">
        <v>672</v>
      </c>
    </row>
    <row r="248" spans="1:89" ht="51" hidden="1" x14ac:dyDescent="0.25">
      <c r="A248" s="6">
        <v>245</v>
      </c>
      <c r="B248" s="27" t="str">
        <f t="shared" si="10"/>
        <v>ТС-001.02.01.018</v>
      </c>
      <c r="C248" s="17" t="s">
        <v>380</v>
      </c>
      <c r="D248" s="18">
        <v>1</v>
      </c>
      <c r="E248" s="18" t="s">
        <v>368</v>
      </c>
      <c r="F248" s="18" t="s">
        <v>369</v>
      </c>
      <c r="G248" s="17" t="s">
        <v>132</v>
      </c>
      <c r="H248" s="17" t="s">
        <v>33</v>
      </c>
      <c r="I248" s="17" t="s">
        <v>34</v>
      </c>
      <c r="J248" s="18" t="s">
        <v>27</v>
      </c>
      <c r="K248" s="18">
        <v>0</v>
      </c>
      <c r="L248" s="18">
        <v>0</v>
      </c>
      <c r="M248" s="18">
        <v>7.5999999999999998E-2</v>
      </c>
      <c r="N248" s="19">
        <v>102.61388558464392</v>
      </c>
      <c r="O248" s="18" t="s">
        <v>259</v>
      </c>
      <c r="P248" s="9">
        <v>2599.89</v>
      </c>
      <c r="Q248" s="20">
        <v>2025</v>
      </c>
      <c r="R248" s="6">
        <v>2026</v>
      </c>
      <c r="S248" s="9">
        <v>1.1455300290000003</v>
      </c>
      <c r="T248" s="9">
        <v>1.1936422902180004</v>
      </c>
      <c r="U248" s="9">
        <v>208.47764469677676</v>
      </c>
      <c r="V248" s="9">
        <v>2017.1701250446702</v>
      </c>
      <c r="W248" s="9">
        <v>868.93482309616547</v>
      </c>
      <c r="X248" s="9">
        <v>3094.5825928376125</v>
      </c>
      <c r="Y248" s="1"/>
      <c r="Z248" s="1"/>
      <c r="AA248" s="1"/>
      <c r="AB248" s="1"/>
      <c r="AC248" s="22">
        <v>102.61388558464392</v>
      </c>
      <c r="AD248" s="22">
        <v>0</v>
      </c>
      <c r="AE248" s="22">
        <v>0</v>
      </c>
      <c r="AF248" s="22">
        <v>7.7986553044329376</v>
      </c>
      <c r="AG248" s="1"/>
      <c r="AH248" s="1"/>
      <c r="AI248" s="1"/>
      <c r="AJ248" s="1">
        <v>7.7986553044329376</v>
      </c>
      <c r="AK248" s="1"/>
      <c r="AL248" s="1"/>
      <c r="AM248" s="1"/>
      <c r="AN248" s="1"/>
      <c r="AO248" s="1"/>
      <c r="AP248" s="1" t="e">
        <v>#N/A</v>
      </c>
      <c r="AQ248" s="1">
        <v>70</v>
      </c>
      <c r="AR248" s="1">
        <v>205.22777116928785</v>
      </c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25">
        <v>0</v>
      </c>
      <c r="BN248" s="25">
        <v>0</v>
      </c>
      <c r="BO248" s="25">
        <v>0</v>
      </c>
      <c r="BP248" s="25">
        <v>0</v>
      </c>
      <c r="BQ248" s="25">
        <v>208.47764469677676</v>
      </c>
      <c r="BR248" s="25">
        <v>2886.1049481408354</v>
      </c>
      <c r="BS248" s="25">
        <v>0</v>
      </c>
      <c r="BT248" s="25">
        <v>0</v>
      </c>
      <c r="BU248" s="25">
        <v>0</v>
      </c>
      <c r="BV248" s="25">
        <v>0</v>
      </c>
      <c r="BW248" s="25">
        <v>0</v>
      </c>
      <c r="BX248" s="25">
        <v>0</v>
      </c>
      <c r="BY248" s="25">
        <v>0</v>
      </c>
      <c r="BZ248" s="25">
        <v>0</v>
      </c>
      <c r="CA248" s="25">
        <v>0</v>
      </c>
      <c r="CB248" s="52">
        <f t="shared" si="11"/>
        <v>3094.5825928376121</v>
      </c>
      <c r="CE248" s="31" t="s">
        <v>34</v>
      </c>
      <c r="CF248" t="s">
        <v>655</v>
      </c>
      <c r="CG248" s="31" t="s">
        <v>656</v>
      </c>
      <c r="CH248" t="s">
        <v>655</v>
      </c>
      <c r="CI248" t="str">
        <f t="shared" si="12"/>
        <v>01</v>
      </c>
      <c r="CJ248" t="s">
        <v>655</v>
      </c>
      <c r="CK248" s="31" t="s">
        <v>673</v>
      </c>
    </row>
    <row r="249" spans="1:89" ht="51" hidden="1" x14ac:dyDescent="0.25">
      <c r="A249" s="6">
        <v>246</v>
      </c>
      <c r="B249" s="27" t="str">
        <f t="shared" si="10"/>
        <v>ТС-001.02.01.019</v>
      </c>
      <c r="C249" s="17" t="s">
        <v>381</v>
      </c>
      <c r="D249" s="18">
        <v>1</v>
      </c>
      <c r="E249" s="18" t="s">
        <v>368</v>
      </c>
      <c r="F249" s="18" t="s">
        <v>369</v>
      </c>
      <c r="G249" s="17" t="s">
        <v>152</v>
      </c>
      <c r="H249" s="17" t="s">
        <v>33</v>
      </c>
      <c r="I249" s="17" t="s">
        <v>34</v>
      </c>
      <c r="J249" s="18" t="s">
        <v>27</v>
      </c>
      <c r="K249" s="18">
        <v>0</v>
      </c>
      <c r="L249" s="18">
        <v>0</v>
      </c>
      <c r="M249" s="18">
        <v>0.13300000000000001</v>
      </c>
      <c r="N249" s="19">
        <v>307.14728241419976</v>
      </c>
      <c r="O249" s="18" t="s">
        <v>259</v>
      </c>
      <c r="P249" s="9">
        <v>9359.6039999999994</v>
      </c>
      <c r="Q249" s="20">
        <v>2025</v>
      </c>
      <c r="R249" s="6">
        <v>2026</v>
      </c>
      <c r="S249" s="9">
        <v>1.1455300290000003</v>
      </c>
      <c r="T249" s="9">
        <v>1.1936422902180004</v>
      </c>
      <c r="U249" s="9">
        <v>750.51952090839632</v>
      </c>
      <c r="V249" s="9">
        <v>7261.8124501608117</v>
      </c>
      <c r="W249" s="9">
        <v>3128.1653631461954</v>
      </c>
      <c r="X249" s="9">
        <v>11140.497334215404</v>
      </c>
      <c r="Y249" s="1"/>
      <c r="Z249" s="1"/>
      <c r="AA249" s="1"/>
      <c r="AB249" s="1"/>
      <c r="AC249" s="22">
        <v>307.14728241419976</v>
      </c>
      <c r="AD249" s="22">
        <v>0</v>
      </c>
      <c r="AE249" s="22">
        <v>0</v>
      </c>
      <c r="AF249" s="22">
        <v>40.850588561088571</v>
      </c>
      <c r="AG249" s="1"/>
      <c r="AH249" s="1"/>
      <c r="AI249" s="1"/>
      <c r="AJ249" s="1">
        <v>40.850588561088571</v>
      </c>
      <c r="AK249" s="1"/>
      <c r="AL249" s="1"/>
      <c r="AM249" s="1"/>
      <c r="AN249" s="1"/>
      <c r="AO249" s="1"/>
      <c r="AP249" s="1" t="e">
        <v>#N/A</v>
      </c>
      <c r="AQ249" s="1">
        <v>125</v>
      </c>
      <c r="AR249" s="1">
        <v>614.29456482839953</v>
      </c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25">
        <v>0</v>
      </c>
      <c r="BN249" s="25">
        <v>0</v>
      </c>
      <c r="BO249" s="25">
        <v>0</v>
      </c>
      <c r="BP249" s="25">
        <v>0</v>
      </c>
      <c r="BQ249" s="25">
        <v>750.51952090839632</v>
      </c>
      <c r="BR249" s="25">
        <v>10389.977813307007</v>
      </c>
      <c r="BS249" s="25">
        <v>0</v>
      </c>
      <c r="BT249" s="25">
        <v>0</v>
      </c>
      <c r="BU249" s="25">
        <v>0</v>
      </c>
      <c r="BV249" s="25">
        <v>0</v>
      </c>
      <c r="BW249" s="25">
        <v>0</v>
      </c>
      <c r="BX249" s="25">
        <v>0</v>
      </c>
      <c r="BY249" s="25">
        <v>0</v>
      </c>
      <c r="BZ249" s="25">
        <v>0</v>
      </c>
      <c r="CA249" s="25">
        <v>0</v>
      </c>
      <c r="CB249" s="52">
        <f t="shared" si="11"/>
        <v>11140.497334215403</v>
      </c>
      <c r="CE249" s="31" t="s">
        <v>34</v>
      </c>
      <c r="CF249" t="s">
        <v>655</v>
      </c>
      <c r="CG249" s="31" t="s">
        <v>656</v>
      </c>
      <c r="CH249" t="s">
        <v>655</v>
      </c>
      <c r="CI249" t="str">
        <f t="shared" si="12"/>
        <v>01</v>
      </c>
      <c r="CJ249" t="s">
        <v>655</v>
      </c>
      <c r="CK249" s="31" t="s">
        <v>674</v>
      </c>
    </row>
    <row r="250" spans="1:89" ht="51" hidden="1" x14ac:dyDescent="0.25">
      <c r="A250" s="6">
        <v>247</v>
      </c>
      <c r="B250" s="27" t="str">
        <f t="shared" si="10"/>
        <v>ТС-001.02.01.020</v>
      </c>
      <c r="C250" s="17" t="s">
        <v>382</v>
      </c>
      <c r="D250" s="18">
        <v>1</v>
      </c>
      <c r="E250" s="18" t="s">
        <v>368</v>
      </c>
      <c r="F250" s="18" t="s">
        <v>369</v>
      </c>
      <c r="G250" s="17" t="s">
        <v>152</v>
      </c>
      <c r="H250" s="17" t="s">
        <v>33</v>
      </c>
      <c r="I250" s="17" t="s">
        <v>34</v>
      </c>
      <c r="J250" s="18" t="s">
        <v>27</v>
      </c>
      <c r="K250" s="18">
        <v>0</v>
      </c>
      <c r="L250" s="18">
        <v>0</v>
      </c>
      <c r="M250" s="18">
        <v>7.5999999999999998E-2</v>
      </c>
      <c r="N250" s="19">
        <v>123.13666270157273</v>
      </c>
      <c r="O250" s="18" t="s">
        <v>259</v>
      </c>
      <c r="P250" s="9">
        <v>3119.8680000000004</v>
      </c>
      <c r="Q250" s="20">
        <v>2025</v>
      </c>
      <c r="R250" s="6">
        <v>2026</v>
      </c>
      <c r="S250" s="9">
        <v>1.1455300290000003</v>
      </c>
      <c r="T250" s="9">
        <v>1.1936422902180004</v>
      </c>
      <c r="U250" s="9">
        <v>250.17317363613216</v>
      </c>
      <c r="V250" s="9">
        <v>2420.6041500536044</v>
      </c>
      <c r="W250" s="9">
        <v>1042.7217877153987</v>
      </c>
      <c r="X250" s="9">
        <v>3713.4991114051354</v>
      </c>
      <c r="Y250" s="1"/>
      <c r="Z250" s="1"/>
      <c r="AA250" s="1"/>
      <c r="AB250" s="1"/>
      <c r="AC250" s="22">
        <v>123.13666270157273</v>
      </c>
      <c r="AD250" s="22">
        <v>0</v>
      </c>
      <c r="AE250" s="22">
        <v>0</v>
      </c>
      <c r="AF250" s="22">
        <v>9.3583863653195269</v>
      </c>
      <c r="AG250" s="1"/>
      <c r="AH250" s="1"/>
      <c r="AI250" s="1"/>
      <c r="AJ250" s="1">
        <v>9.3583863653195269</v>
      </c>
      <c r="AK250" s="1"/>
      <c r="AL250" s="1"/>
      <c r="AM250" s="1"/>
      <c r="AN250" s="1"/>
      <c r="AO250" s="1"/>
      <c r="AP250" s="1" t="e">
        <v>#N/A</v>
      </c>
      <c r="AQ250" s="1">
        <v>70</v>
      </c>
      <c r="AR250" s="1">
        <v>246.27332540314546</v>
      </c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25">
        <v>0</v>
      </c>
      <c r="BN250" s="25">
        <v>0</v>
      </c>
      <c r="BO250" s="25">
        <v>0</v>
      </c>
      <c r="BP250" s="25">
        <v>0</v>
      </c>
      <c r="BQ250" s="25">
        <v>250.17317363613216</v>
      </c>
      <c r="BR250" s="25">
        <v>3463.3259377690028</v>
      </c>
      <c r="BS250" s="25">
        <v>0</v>
      </c>
      <c r="BT250" s="25">
        <v>0</v>
      </c>
      <c r="BU250" s="25">
        <v>0</v>
      </c>
      <c r="BV250" s="25">
        <v>0</v>
      </c>
      <c r="BW250" s="25">
        <v>0</v>
      </c>
      <c r="BX250" s="25">
        <v>0</v>
      </c>
      <c r="BY250" s="25">
        <v>0</v>
      </c>
      <c r="BZ250" s="25">
        <v>0</v>
      </c>
      <c r="CA250" s="25">
        <v>0</v>
      </c>
      <c r="CB250" s="52">
        <f t="shared" si="11"/>
        <v>3713.499111405135</v>
      </c>
      <c r="CE250" s="31" t="s">
        <v>34</v>
      </c>
      <c r="CF250" t="s">
        <v>655</v>
      </c>
      <c r="CG250" s="31" t="s">
        <v>656</v>
      </c>
      <c r="CH250" t="s">
        <v>655</v>
      </c>
      <c r="CI250" t="str">
        <f t="shared" si="12"/>
        <v>01</v>
      </c>
      <c r="CJ250" t="s">
        <v>655</v>
      </c>
      <c r="CK250" s="31" t="s">
        <v>675</v>
      </c>
    </row>
    <row r="251" spans="1:89" ht="51" hidden="1" x14ac:dyDescent="0.25">
      <c r="A251" s="6">
        <v>248</v>
      </c>
      <c r="B251" s="27" t="str">
        <f t="shared" si="10"/>
        <v>ТС-001.02.01.021</v>
      </c>
      <c r="C251" s="17" t="s">
        <v>383</v>
      </c>
      <c r="D251" s="18">
        <v>1</v>
      </c>
      <c r="E251" s="18" t="s">
        <v>368</v>
      </c>
      <c r="F251" s="18" t="s">
        <v>369</v>
      </c>
      <c r="G251" s="17" t="s">
        <v>152</v>
      </c>
      <c r="H251" s="17" t="s">
        <v>33</v>
      </c>
      <c r="I251" s="17" t="s">
        <v>34</v>
      </c>
      <c r="J251" s="18" t="s">
        <v>27</v>
      </c>
      <c r="K251" s="18">
        <v>0</v>
      </c>
      <c r="L251" s="18">
        <v>0</v>
      </c>
      <c r="M251" s="18">
        <v>7.5999999999999998E-2</v>
      </c>
      <c r="N251" s="19">
        <v>123.13666270157273</v>
      </c>
      <c r="O251" s="18" t="s">
        <v>259</v>
      </c>
      <c r="P251" s="9">
        <v>3119.8680000000004</v>
      </c>
      <c r="Q251" s="20">
        <v>2025</v>
      </c>
      <c r="R251" s="6">
        <v>2026</v>
      </c>
      <c r="S251" s="9">
        <v>1.1455300290000003</v>
      </c>
      <c r="T251" s="9">
        <v>1.1936422902180004</v>
      </c>
      <c r="U251" s="9">
        <v>250.17317363613216</v>
      </c>
      <c r="V251" s="9">
        <v>2420.6041500536044</v>
      </c>
      <c r="W251" s="9">
        <v>1042.7217877153987</v>
      </c>
      <c r="X251" s="9">
        <v>3713.4991114051354</v>
      </c>
      <c r="Y251" s="1"/>
      <c r="Z251" s="1"/>
      <c r="AA251" s="1"/>
      <c r="AB251" s="1"/>
      <c r="AC251" s="22">
        <v>123.13666270157273</v>
      </c>
      <c r="AD251" s="22">
        <v>0</v>
      </c>
      <c r="AE251" s="22">
        <v>0</v>
      </c>
      <c r="AF251" s="22">
        <v>9.3583863653195269</v>
      </c>
      <c r="AG251" s="1"/>
      <c r="AH251" s="1"/>
      <c r="AI251" s="1"/>
      <c r="AJ251" s="1">
        <v>9.3583863653195269</v>
      </c>
      <c r="AK251" s="1"/>
      <c r="AL251" s="1"/>
      <c r="AM251" s="1"/>
      <c r="AN251" s="1"/>
      <c r="AO251" s="1"/>
      <c r="AP251" s="1" t="e">
        <v>#N/A</v>
      </c>
      <c r="AQ251" s="1">
        <v>70</v>
      </c>
      <c r="AR251" s="1">
        <v>246.27332540314546</v>
      </c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25">
        <v>0</v>
      </c>
      <c r="BN251" s="25">
        <v>0</v>
      </c>
      <c r="BO251" s="25">
        <v>0</v>
      </c>
      <c r="BP251" s="25">
        <v>0</v>
      </c>
      <c r="BQ251" s="25">
        <v>250.17317363613216</v>
      </c>
      <c r="BR251" s="25">
        <v>3463.3259377690028</v>
      </c>
      <c r="BS251" s="25">
        <v>0</v>
      </c>
      <c r="BT251" s="25">
        <v>0</v>
      </c>
      <c r="BU251" s="25">
        <v>0</v>
      </c>
      <c r="BV251" s="25">
        <v>0</v>
      </c>
      <c r="BW251" s="25">
        <v>0</v>
      </c>
      <c r="BX251" s="25">
        <v>0</v>
      </c>
      <c r="BY251" s="25">
        <v>0</v>
      </c>
      <c r="BZ251" s="25">
        <v>0</v>
      </c>
      <c r="CA251" s="25">
        <v>0</v>
      </c>
      <c r="CB251" s="52">
        <f t="shared" si="11"/>
        <v>3713.499111405135</v>
      </c>
      <c r="CE251" s="31" t="s">
        <v>34</v>
      </c>
      <c r="CF251" t="s">
        <v>655</v>
      </c>
      <c r="CG251" s="31" t="s">
        <v>656</v>
      </c>
      <c r="CH251" t="s">
        <v>655</v>
      </c>
      <c r="CI251" t="str">
        <f t="shared" si="12"/>
        <v>01</v>
      </c>
      <c r="CJ251" t="s">
        <v>655</v>
      </c>
      <c r="CK251" s="31" t="s">
        <v>676</v>
      </c>
    </row>
    <row r="252" spans="1:89" ht="51" hidden="1" x14ac:dyDescent="0.25">
      <c r="A252" s="6">
        <v>249</v>
      </c>
      <c r="B252" s="27" t="str">
        <f t="shared" si="10"/>
        <v>ТС-001.02.01.022</v>
      </c>
      <c r="C252" s="17" t="s">
        <v>378</v>
      </c>
      <c r="D252" s="18">
        <v>1</v>
      </c>
      <c r="E252" s="18" t="s">
        <v>368</v>
      </c>
      <c r="F252" s="18" t="s">
        <v>369</v>
      </c>
      <c r="G252" s="17" t="s">
        <v>132</v>
      </c>
      <c r="H252" s="17" t="s">
        <v>33</v>
      </c>
      <c r="I252" s="17" t="s">
        <v>34</v>
      </c>
      <c r="J252" s="18" t="s">
        <v>27</v>
      </c>
      <c r="K252" s="18">
        <v>0</v>
      </c>
      <c r="L252" s="18">
        <v>0</v>
      </c>
      <c r="M252" s="18">
        <v>0.13300000000000001</v>
      </c>
      <c r="N252" s="19">
        <v>266.46751089201189</v>
      </c>
      <c r="O252" s="18" t="s">
        <v>259</v>
      </c>
      <c r="P252" s="9">
        <v>7799.67</v>
      </c>
      <c r="Q252" s="20">
        <v>2026</v>
      </c>
      <c r="R252" s="6">
        <v>2027</v>
      </c>
      <c r="S252" s="9">
        <v>1.1936422902180004</v>
      </c>
      <c r="T252" s="9">
        <v>1.2425816241169383</v>
      </c>
      <c r="U252" s="9">
        <v>651.70111732212422</v>
      </c>
      <c r="V252" s="9">
        <v>6299.6223005145039</v>
      </c>
      <c r="W252" s="9">
        <v>2713.6834525293243</v>
      </c>
      <c r="X252" s="9">
        <v>9665.0068703659526</v>
      </c>
      <c r="Y252" s="1"/>
      <c r="Z252" s="1"/>
      <c r="AA252" s="1">
        <v>452.28057542155403</v>
      </c>
      <c r="AB252" s="1"/>
      <c r="AC252" s="22">
        <v>266.46751089201189</v>
      </c>
      <c r="AD252" s="22">
        <v>0</v>
      </c>
      <c r="AE252" s="22">
        <v>0</v>
      </c>
      <c r="AF252" s="22">
        <v>35.44017894863758</v>
      </c>
      <c r="AG252" s="1"/>
      <c r="AH252" s="1"/>
      <c r="AI252" s="1"/>
      <c r="AJ252" s="1">
        <v>35.44017894863758</v>
      </c>
      <c r="AK252" s="1"/>
      <c r="AL252" s="1"/>
      <c r="AM252" s="1"/>
      <c r="AN252" s="1"/>
      <c r="AO252" s="1"/>
      <c r="AP252" s="1" t="e">
        <v>#N/A</v>
      </c>
      <c r="AQ252" s="1">
        <v>125</v>
      </c>
      <c r="AR252" s="1">
        <v>532.93502178402377</v>
      </c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25">
        <v>0</v>
      </c>
      <c r="BN252" s="25">
        <v>0</v>
      </c>
      <c r="BO252" s="25">
        <v>0</v>
      </c>
      <c r="BP252" s="25">
        <v>0</v>
      </c>
      <c r="BQ252" s="25">
        <v>0</v>
      </c>
      <c r="BR252" s="25">
        <v>651.70111732212422</v>
      </c>
      <c r="BS252" s="25">
        <v>9013.3057530438273</v>
      </c>
      <c r="BT252" s="25">
        <v>0</v>
      </c>
      <c r="BU252" s="25">
        <v>0</v>
      </c>
      <c r="BV252" s="25">
        <v>0</v>
      </c>
      <c r="BW252" s="25">
        <v>0</v>
      </c>
      <c r="BX252" s="25">
        <v>0</v>
      </c>
      <c r="BY252" s="25">
        <v>0</v>
      </c>
      <c r="BZ252" s="25">
        <v>0</v>
      </c>
      <c r="CA252" s="25">
        <v>0</v>
      </c>
      <c r="CB252" s="52">
        <f t="shared" si="11"/>
        <v>9665.0068703659508</v>
      </c>
      <c r="CE252" s="31" t="s">
        <v>34</v>
      </c>
      <c r="CF252" t="s">
        <v>655</v>
      </c>
      <c r="CG252" s="31" t="s">
        <v>656</v>
      </c>
      <c r="CH252" t="s">
        <v>655</v>
      </c>
      <c r="CI252" t="str">
        <f t="shared" si="12"/>
        <v>01</v>
      </c>
      <c r="CJ252" t="s">
        <v>655</v>
      </c>
      <c r="CK252" s="31" t="s">
        <v>677</v>
      </c>
    </row>
    <row r="253" spans="1:89" ht="51" hidden="1" x14ac:dyDescent="0.25">
      <c r="A253" s="6">
        <v>250</v>
      </c>
      <c r="B253" s="27" t="str">
        <f t="shared" si="10"/>
        <v>ТС-001.02.01.023</v>
      </c>
      <c r="C253" s="17" t="s">
        <v>379</v>
      </c>
      <c r="D253" s="18">
        <v>1</v>
      </c>
      <c r="E253" s="18" t="s">
        <v>368</v>
      </c>
      <c r="F253" s="18" t="s">
        <v>369</v>
      </c>
      <c r="G253" s="17" t="s">
        <v>132</v>
      </c>
      <c r="H253" s="17" t="s">
        <v>33</v>
      </c>
      <c r="I253" s="17" t="s">
        <v>34</v>
      </c>
      <c r="J253" s="18" t="s">
        <v>27</v>
      </c>
      <c r="K253" s="18">
        <v>0</v>
      </c>
      <c r="L253" s="18">
        <v>0</v>
      </c>
      <c r="M253" s="18">
        <v>7.5999999999999998E-2</v>
      </c>
      <c r="N253" s="19">
        <v>106.82796784569692</v>
      </c>
      <c r="O253" s="18" t="s">
        <v>259</v>
      </c>
      <c r="P253" s="9">
        <v>2599.89</v>
      </c>
      <c r="Q253" s="20">
        <v>2026</v>
      </c>
      <c r="R253" s="6">
        <v>2027</v>
      </c>
      <c r="S253" s="9">
        <v>1.1936422902180004</v>
      </c>
      <c r="T253" s="9">
        <v>1.2425816241169383</v>
      </c>
      <c r="U253" s="9">
        <v>217.2337057740414</v>
      </c>
      <c r="V253" s="9">
        <v>2099.8741001715016</v>
      </c>
      <c r="W253" s="9">
        <v>904.56115084310818</v>
      </c>
      <c r="X253" s="9">
        <v>3221.6689567886515</v>
      </c>
      <c r="Y253" s="1"/>
      <c r="Z253" s="1"/>
      <c r="AA253" s="1">
        <v>452.28057542155403</v>
      </c>
      <c r="AB253" s="1"/>
      <c r="AC253" s="22"/>
      <c r="AD253" s="22"/>
      <c r="AE253" s="22"/>
      <c r="AF253" s="22"/>
      <c r="AG253" s="1"/>
      <c r="AH253" s="1"/>
      <c r="AI253" s="1"/>
      <c r="AJ253" s="1"/>
      <c r="AK253" s="1"/>
      <c r="AL253" s="1"/>
      <c r="AM253" s="1"/>
      <c r="AN253" s="1"/>
      <c r="AO253" s="1"/>
      <c r="AP253" s="1" t="e">
        <v>#N/A</v>
      </c>
      <c r="AQ253" s="1">
        <v>70</v>
      </c>
      <c r="AR253" s="1">
        <v>213.65593569139384</v>
      </c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25">
        <v>0</v>
      </c>
      <c r="BN253" s="25">
        <v>0</v>
      </c>
      <c r="BO253" s="25">
        <v>0</v>
      </c>
      <c r="BP253" s="25">
        <v>0</v>
      </c>
      <c r="BQ253" s="25">
        <v>0</v>
      </c>
      <c r="BR253" s="25">
        <v>217.2337057740414</v>
      </c>
      <c r="BS253" s="25">
        <v>3004.43525101461</v>
      </c>
      <c r="BT253" s="25">
        <v>0</v>
      </c>
      <c r="BU253" s="25">
        <v>0</v>
      </c>
      <c r="BV253" s="25">
        <v>0</v>
      </c>
      <c r="BW253" s="25">
        <v>0</v>
      </c>
      <c r="BX253" s="25">
        <v>0</v>
      </c>
      <c r="BY253" s="25">
        <v>0</v>
      </c>
      <c r="BZ253" s="25">
        <v>0</v>
      </c>
      <c r="CA253" s="25">
        <v>0</v>
      </c>
      <c r="CB253" s="52">
        <f t="shared" si="11"/>
        <v>3221.6689567886515</v>
      </c>
      <c r="CE253" s="31" t="s">
        <v>34</v>
      </c>
      <c r="CF253" t="s">
        <v>655</v>
      </c>
      <c r="CG253" s="31" t="s">
        <v>656</v>
      </c>
      <c r="CH253" t="s">
        <v>655</v>
      </c>
      <c r="CI253" t="str">
        <f t="shared" si="12"/>
        <v>01</v>
      </c>
      <c r="CJ253" t="s">
        <v>655</v>
      </c>
      <c r="CK253" s="31" t="s">
        <v>678</v>
      </c>
    </row>
    <row r="254" spans="1:89" ht="51" hidden="1" x14ac:dyDescent="0.25">
      <c r="A254" s="6">
        <v>251</v>
      </c>
      <c r="B254" s="27" t="str">
        <f t="shared" si="10"/>
        <v>ТС-001.02.01.024</v>
      </c>
      <c r="C254" s="17" t="s">
        <v>380</v>
      </c>
      <c r="D254" s="18">
        <v>1</v>
      </c>
      <c r="E254" s="18" t="s">
        <v>368</v>
      </c>
      <c r="F254" s="18" t="s">
        <v>369</v>
      </c>
      <c r="G254" s="17" t="s">
        <v>132</v>
      </c>
      <c r="H254" s="17" t="s">
        <v>33</v>
      </c>
      <c r="I254" s="17" t="s">
        <v>34</v>
      </c>
      <c r="J254" s="18" t="s">
        <v>27</v>
      </c>
      <c r="K254" s="18">
        <v>0</v>
      </c>
      <c r="L254" s="18">
        <v>0</v>
      </c>
      <c r="M254" s="18">
        <v>7.5999999999999998E-2</v>
      </c>
      <c r="N254" s="19">
        <v>106.82796784569692</v>
      </c>
      <c r="O254" s="18" t="s">
        <v>259</v>
      </c>
      <c r="P254" s="9">
        <v>2599.89</v>
      </c>
      <c r="Q254" s="20">
        <v>2026</v>
      </c>
      <c r="R254" s="6">
        <v>2027</v>
      </c>
      <c r="S254" s="9">
        <v>1.1936422902180004</v>
      </c>
      <c r="T254" s="9">
        <v>1.2425816241169383</v>
      </c>
      <c r="U254" s="9">
        <v>217.2337057740414</v>
      </c>
      <c r="V254" s="9">
        <v>2099.8741001715016</v>
      </c>
      <c r="W254" s="9">
        <v>904.56115084310818</v>
      </c>
      <c r="X254" s="9">
        <v>3221.6689567886515</v>
      </c>
      <c r="Y254" s="1"/>
      <c r="Z254" s="1"/>
      <c r="AA254" s="1">
        <v>452.28057542155403</v>
      </c>
      <c r="AB254" s="1"/>
      <c r="AC254" s="22"/>
      <c r="AD254" s="22"/>
      <c r="AE254" s="22"/>
      <c r="AF254" s="22"/>
      <c r="AG254" s="1"/>
      <c r="AH254" s="1"/>
      <c r="AI254" s="1"/>
      <c r="AJ254" s="1"/>
      <c r="AK254" s="1"/>
      <c r="AL254" s="1"/>
      <c r="AM254" s="1"/>
      <c r="AN254" s="1"/>
      <c r="AO254" s="1"/>
      <c r="AP254" s="1" t="e">
        <v>#N/A</v>
      </c>
      <c r="AQ254" s="1">
        <v>70</v>
      </c>
      <c r="AR254" s="1">
        <v>213.65593569139384</v>
      </c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25">
        <v>0</v>
      </c>
      <c r="BN254" s="25">
        <v>0</v>
      </c>
      <c r="BO254" s="25">
        <v>0</v>
      </c>
      <c r="BP254" s="25">
        <v>0</v>
      </c>
      <c r="BQ254" s="25">
        <v>0</v>
      </c>
      <c r="BR254" s="25">
        <v>217.2337057740414</v>
      </c>
      <c r="BS254" s="25">
        <v>3004.43525101461</v>
      </c>
      <c r="BT254" s="25">
        <v>0</v>
      </c>
      <c r="BU254" s="25">
        <v>0</v>
      </c>
      <c r="BV254" s="25">
        <v>0</v>
      </c>
      <c r="BW254" s="25">
        <v>0</v>
      </c>
      <c r="BX254" s="25">
        <v>0</v>
      </c>
      <c r="BY254" s="25">
        <v>0</v>
      </c>
      <c r="BZ254" s="25">
        <v>0</v>
      </c>
      <c r="CA254" s="25">
        <v>0</v>
      </c>
      <c r="CB254" s="52">
        <f t="shared" si="11"/>
        <v>3221.6689567886515</v>
      </c>
      <c r="CE254" s="31" t="s">
        <v>34</v>
      </c>
      <c r="CF254" t="s">
        <v>655</v>
      </c>
      <c r="CG254" s="31" t="s">
        <v>656</v>
      </c>
      <c r="CH254" t="s">
        <v>655</v>
      </c>
      <c r="CI254" t="str">
        <f t="shared" si="12"/>
        <v>01</v>
      </c>
      <c r="CJ254" t="s">
        <v>655</v>
      </c>
      <c r="CK254" s="31" t="s">
        <v>679</v>
      </c>
    </row>
    <row r="255" spans="1:89" ht="51" hidden="1" x14ac:dyDescent="0.25">
      <c r="A255" s="6">
        <v>252</v>
      </c>
      <c r="B255" s="27" t="str">
        <f t="shared" si="10"/>
        <v>ТС-001.02.01.025</v>
      </c>
      <c r="C255" s="17" t="s">
        <v>381</v>
      </c>
      <c r="D255" s="18">
        <v>1</v>
      </c>
      <c r="E255" s="18" t="s">
        <v>368</v>
      </c>
      <c r="F255" s="18" t="s">
        <v>369</v>
      </c>
      <c r="G255" s="17" t="s">
        <v>152</v>
      </c>
      <c r="H255" s="17" t="s">
        <v>33</v>
      </c>
      <c r="I255" s="17" t="s">
        <v>34</v>
      </c>
      <c r="J255" s="18" t="s">
        <v>27</v>
      </c>
      <c r="K255" s="18">
        <v>0</v>
      </c>
      <c r="L255" s="18">
        <v>0</v>
      </c>
      <c r="M255" s="18">
        <v>0.13300000000000001</v>
      </c>
      <c r="N255" s="19">
        <v>319.76101307041421</v>
      </c>
      <c r="O255" s="18" t="s">
        <v>259</v>
      </c>
      <c r="P255" s="9">
        <v>9359.6039999999994</v>
      </c>
      <c r="Q255" s="20">
        <v>2026</v>
      </c>
      <c r="R255" s="6">
        <v>2027</v>
      </c>
      <c r="S255" s="9">
        <v>1.1936422902180004</v>
      </c>
      <c r="T255" s="9">
        <v>1.2425816241169383</v>
      </c>
      <c r="U255" s="9">
        <v>782.04134078654897</v>
      </c>
      <c r="V255" s="9">
        <v>7559.5467606174043</v>
      </c>
      <c r="W255" s="9">
        <v>3256.4201430351891</v>
      </c>
      <c r="X255" s="9">
        <v>11598.008244439143</v>
      </c>
      <c r="Y255" s="1"/>
      <c r="Z255" s="1"/>
      <c r="AA255" s="1">
        <v>452.28057542155403</v>
      </c>
      <c r="AB255" s="1"/>
      <c r="AC255" s="22"/>
      <c r="AD255" s="22"/>
      <c r="AE255" s="22"/>
      <c r="AF255" s="22"/>
      <c r="AG255" s="1"/>
      <c r="AH255" s="1"/>
      <c r="AI255" s="1"/>
      <c r="AJ255" s="1"/>
      <c r="AK255" s="1"/>
      <c r="AL255" s="1"/>
      <c r="AM255" s="1"/>
      <c r="AN255" s="1"/>
      <c r="AO255" s="1"/>
      <c r="AP255" s="1" t="e">
        <v>#N/A</v>
      </c>
      <c r="AQ255" s="1">
        <v>125</v>
      </c>
      <c r="AR255" s="1">
        <v>639.52202614082842</v>
      </c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25">
        <v>0</v>
      </c>
      <c r="BN255" s="25">
        <v>0</v>
      </c>
      <c r="BO255" s="25">
        <v>0</v>
      </c>
      <c r="BP255" s="25">
        <v>0</v>
      </c>
      <c r="BQ255" s="25">
        <v>0</v>
      </c>
      <c r="BR255" s="25">
        <v>782.04134078654897</v>
      </c>
      <c r="BS255" s="25">
        <v>10815.966903652594</v>
      </c>
      <c r="BT255" s="25">
        <v>0</v>
      </c>
      <c r="BU255" s="25">
        <v>0</v>
      </c>
      <c r="BV255" s="25">
        <v>0</v>
      </c>
      <c r="BW255" s="25">
        <v>0</v>
      </c>
      <c r="BX255" s="25">
        <v>0</v>
      </c>
      <c r="BY255" s="25">
        <v>0</v>
      </c>
      <c r="BZ255" s="25">
        <v>0</v>
      </c>
      <c r="CA255" s="25">
        <v>0</v>
      </c>
      <c r="CB255" s="52">
        <f t="shared" si="11"/>
        <v>11598.008244439143</v>
      </c>
      <c r="CE255" s="31" t="s">
        <v>34</v>
      </c>
      <c r="CF255" t="s">
        <v>655</v>
      </c>
      <c r="CG255" s="31" t="s">
        <v>656</v>
      </c>
      <c r="CH255" t="s">
        <v>655</v>
      </c>
      <c r="CI255" t="str">
        <f t="shared" si="12"/>
        <v>01</v>
      </c>
      <c r="CJ255" t="s">
        <v>655</v>
      </c>
      <c r="CK255" s="31" t="s">
        <v>680</v>
      </c>
    </row>
    <row r="256" spans="1:89" ht="51" hidden="1" x14ac:dyDescent="0.25">
      <c r="A256" s="6">
        <v>253</v>
      </c>
      <c r="B256" s="27" t="str">
        <f t="shared" si="10"/>
        <v>ТС-001.02.01.026</v>
      </c>
      <c r="C256" s="17" t="s">
        <v>382</v>
      </c>
      <c r="D256" s="18">
        <v>1</v>
      </c>
      <c r="E256" s="18" t="s">
        <v>368</v>
      </c>
      <c r="F256" s="18" t="s">
        <v>369</v>
      </c>
      <c r="G256" s="17" t="s">
        <v>152</v>
      </c>
      <c r="H256" s="17" t="s">
        <v>33</v>
      </c>
      <c r="I256" s="17" t="s">
        <v>34</v>
      </c>
      <c r="J256" s="18" t="s">
        <v>27</v>
      </c>
      <c r="K256" s="18">
        <v>0</v>
      </c>
      <c r="L256" s="18">
        <v>0</v>
      </c>
      <c r="M256" s="18">
        <v>7.5999999999999998E-2</v>
      </c>
      <c r="N256" s="19">
        <v>128.1935614148363</v>
      </c>
      <c r="O256" s="18" t="s">
        <v>259</v>
      </c>
      <c r="P256" s="9">
        <v>3119.8680000000004</v>
      </c>
      <c r="Q256" s="20">
        <v>2026</v>
      </c>
      <c r="R256" s="6">
        <v>2027</v>
      </c>
      <c r="S256" s="9">
        <v>1.1936422902180004</v>
      </c>
      <c r="T256" s="9">
        <v>1.2425816241169383</v>
      </c>
      <c r="U256" s="9">
        <v>260.68044692884973</v>
      </c>
      <c r="V256" s="9">
        <v>2519.8489202058017</v>
      </c>
      <c r="W256" s="9">
        <v>1085.47338101173</v>
      </c>
      <c r="X256" s="9">
        <v>3866.0027481463817</v>
      </c>
      <c r="Y256" s="1"/>
      <c r="Z256" s="1"/>
      <c r="AA256" s="1">
        <v>452.28057542155403</v>
      </c>
      <c r="AB256" s="1"/>
      <c r="AC256" s="22"/>
      <c r="AD256" s="22"/>
      <c r="AE256" s="22"/>
      <c r="AF256" s="22"/>
      <c r="AG256" s="1"/>
      <c r="AH256" s="1"/>
      <c r="AI256" s="1"/>
      <c r="AJ256" s="1"/>
      <c r="AK256" s="1"/>
      <c r="AL256" s="1"/>
      <c r="AM256" s="1"/>
      <c r="AN256" s="1"/>
      <c r="AO256" s="1"/>
      <c r="AP256" s="1" t="e">
        <v>#N/A</v>
      </c>
      <c r="AQ256" s="1">
        <v>70</v>
      </c>
      <c r="AR256" s="1">
        <v>256.38712282967259</v>
      </c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25">
        <v>0</v>
      </c>
      <c r="BN256" s="25">
        <v>0</v>
      </c>
      <c r="BO256" s="25">
        <v>0</v>
      </c>
      <c r="BP256" s="25">
        <v>0</v>
      </c>
      <c r="BQ256" s="25">
        <v>0</v>
      </c>
      <c r="BR256" s="25">
        <v>260.68044692884973</v>
      </c>
      <c r="BS256" s="25">
        <v>3605.3223012175317</v>
      </c>
      <c r="BT256" s="25">
        <v>0</v>
      </c>
      <c r="BU256" s="25">
        <v>0</v>
      </c>
      <c r="BV256" s="25">
        <v>0</v>
      </c>
      <c r="BW256" s="25">
        <v>0</v>
      </c>
      <c r="BX256" s="25">
        <v>0</v>
      </c>
      <c r="BY256" s="25">
        <v>0</v>
      </c>
      <c r="BZ256" s="25">
        <v>0</v>
      </c>
      <c r="CA256" s="25">
        <v>0</v>
      </c>
      <c r="CB256" s="52">
        <f t="shared" si="11"/>
        <v>3866.0027481463812</v>
      </c>
      <c r="CE256" s="31" t="s">
        <v>34</v>
      </c>
      <c r="CF256" t="s">
        <v>655</v>
      </c>
      <c r="CG256" s="31" t="s">
        <v>656</v>
      </c>
      <c r="CH256" t="s">
        <v>655</v>
      </c>
      <c r="CI256" t="str">
        <f t="shared" si="12"/>
        <v>01</v>
      </c>
      <c r="CJ256" t="s">
        <v>655</v>
      </c>
      <c r="CK256" s="31" t="s">
        <v>681</v>
      </c>
    </row>
    <row r="257" spans="1:89" ht="51" hidden="1" x14ac:dyDescent="0.25">
      <c r="A257" s="6">
        <v>254</v>
      </c>
      <c r="B257" s="27" t="str">
        <f t="shared" si="10"/>
        <v>ТС-001.02.01.027</v>
      </c>
      <c r="C257" s="17" t="s">
        <v>383</v>
      </c>
      <c r="D257" s="18">
        <v>1</v>
      </c>
      <c r="E257" s="18" t="s">
        <v>368</v>
      </c>
      <c r="F257" s="18" t="s">
        <v>369</v>
      </c>
      <c r="G257" s="17" t="s">
        <v>152</v>
      </c>
      <c r="H257" s="17" t="s">
        <v>33</v>
      </c>
      <c r="I257" s="17" t="s">
        <v>34</v>
      </c>
      <c r="J257" s="18" t="s">
        <v>27</v>
      </c>
      <c r="K257" s="18">
        <v>0</v>
      </c>
      <c r="L257" s="18">
        <v>0</v>
      </c>
      <c r="M257" s="18">
        <v>7.5999999999999998E-2</v>
      </c>
      <c r="N257" s="19">
        <v>128.1935614148363</v>
      </c>
      <c r="O257" s="18" t="s">
        <v>259</v>
      </c>
      <c r="P257" s="9">
        <v>3119.8680000000004</v>
      </c>
      <c r="Q257" s="20">
        <v>2026</v>
      </c>
      <c r="R257" s="6">
        <v>2027</v>
      </c>
      <c r="S257" s="9">
        <v>1.1936422902180004</v>
      </c>
      <c r="T257" s="9">
        <v>1.2425816241169383</v>
      </c>
      <c r="U257" s="9">
        <v>260.68044692884973</v>
      </c>
      <c r="V257" s="9">
        <v>2519.8489202058017</v>
      </c>
      <c r="W257" s="9">
        <v>1085.47338101173</v>
      </c>
      <c r="X257" s="9">
        <v>3866.0027481463817</v>
      </c>
      <c r="Y257" s="1"/>
      <c r="Z257" s="1"/>
      <c r="AA257" s="1">
        <v>452.28057542155403</v>
      </c>
      <c r="AB257" s="1"/>
      <c r="AC257" s="22"/>
      <c r="AD257" s="22"/>
      <c r="AE257" s="22"/>
      <c r="AF257" s="22"/>
      <c r="AG257" s="1"/>
      <c r="AH257" s="1"/>
      <c r="AI257" s="1"/>
      <c r="AJ257" s="1"/>
      <c r="AK257" s="1"/>
      <c r="AL257" s="1"/>
      <c r="AM257" s="1"/>
      <c r="AN257" s="1"/>
      <c r="AO257" s="1"/>
      <c r="AP257" s="1" t="e">
        <v>#N/A</v>
      </c>
      <c r="AQ257" s="1">
        <v>70</v>
      </c>
      <c r="AR257" s="1">
        <v>256.38712282967259</v>
      </c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25">
        <v>0</v>
      </c>
      <c r="BN257" s="25">
        <v>0</v>
      </c>
      <c r="BO257" s="25">
        <v>0</v>
      </c>
      <c r="BP257" s="25">
        <v>0</v>
      </c>
      <c r="BQ257" s="25">
        <v>0</v>
      </c>
      <c r="BR257" s="25">
        <v>260.68044692884973</v>
      </c>
      <c r="BS257" s="25">
        <v>3605.3223012175317</v>
      </c>
      <c r="BT257" s="25">
        <v>0</v>
      </c>
      <c r="BU257" s="25">
        <v>0</v>
      </c>
      <c r="BV257" s="25">
        <v>0</v>
      </c>
      <c r="BW257" s="25">
        <v>0</v>
      </c>
      <c r="BX257" s="25">
        <v>0</v>
      </c>
      <c r="BY257" s="25">
        <v>0</v>
      </c>
      <c r="BZ257" s="25">
        <v>0</v>
      </c>
      <c r="CA257" s="25">
        <v>0</v>
      </c>
      <c r="CB257" s="52">
        <f t="shared" si="11"/>
        <v>3866.0027481463812</v>
      </c>
      <c r="CE257" s="31" t="s">
        <v>34</v>
      </c>
      <c r="CF257" t="s">
        <v>655</v>
      </c>
      <c r="CG257" s="31" t="s">
        <v>656</v>
      </c>
      <c r="CH257" t="s">
        <v>655</v>
      </c>
      <c r="CI257" t="str">
        <f t="shared" si="12"/>
        <v>01</v>
      </c>
      <c r="CJ257" t="s">
        <v>655</v>
      </c>
      <c r="CK257" s="31" t="s">
        <v>682</v>
      </c>
    </row>
    <row r="258" spans="1:89" ht="51" hidden="1" x14ac:dyDescent="0.25">
      <c r="A258" s="6">
        <v>255</v>
      </c>
      <c r="B258" s="27" t="str">
        <f t="shared" si="10"/>
        <v>ТС-001.02.01.028</v>
      </c>
      <c r="C258" s="17" t="s">
        <v>378</v>
      </c>
      <c r="D258" s="18">
        <v>1</v>
      </c>
      <c r="E258" s="18" t="s">
        <v>368</v>
      </c>
      <c r="F258" s="18" t="s">
        <v>369</v>
      </c>
      <c r="G258" s="17" t="s">
        <v>132</v>
      </c>
      <c r="H258" s="17" t="s">
        <v>33</v>
      </c>
      <c r="I258" s="17" t="s">
        <v>34</v>
      </c>
      <c r="J258" s="18" t="s">
        <v>27</v>
      </c>
      <c r="K258" s="18">
        <v>0</v>
      </c>
      <c r="L258" s="18">
        <v>0</v>
      </c>
      <c r="M258" s="18">
        <v>0.13300000000000001</v>
      </c>
      <c r="N258" s="19">
        <v>277.14417894808906</v>
      </c>
      <c r="O258" s="18" t="s">
        <v>259</v>
      </c>
      <c r="P258" s="9">
        <v>7799.67</v>
      </c>
      <c r="Q258" s="20">
        <v>2027</v>
      </c>
      <c r="R258" s="6">
        <v>2028</v>
      </c>
      <c r="S258" s="9">
        <v>1.2425816241169383</v>
      </c>
      <c r="T258" s="9">
        <v>1.2922848890816159</v>
      </c>
      <c r="U258" s="9">
        <v>678.42086313233131</v>
      </c>
      <c r="V258" s="9">
        <v>6551.6071925350843</v>
      </c>
      <c r="W258" s="9">
        <v>2822.2307906304977</v>
      </c>
      <c r="X258" s="9">
        <v>10052.258846297913</v>
      </c>
      <c r="Y258" s="1"/>
      <c r="Z258" s="1"/>
      <c r="AA258" s="1"/>
      <c r="AB258" s="1"/>
      <c r="AC258" s="22"/>
      <c r="AD258" s="22"/>
      <c r="AE258" s="22"/>
      <c r="AF258" s="22"/>
      <c r="AG258" s="1"/>
      <c r="AH258" s="1"/>
      <c r="AI258" s="1"/>
      <c r="AJ258" s="1"/>
      <c r="AK258" s="1"/>
      <c r="AL258" s="1"/>
      <c r="AM258" s="1"/>
      <c r="AN258" s="1"/>
      <c r="AO258" s="1"/>
      <c r="AP258" s="1" t="e">
        <v>#N/A</v>
      </c>
      <c r="AQ258" s="1">
        <v>125</v>
      </c>
      <c r="AR258" s="1">
        <v>554.28835789617813</v>
      </c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25">
        <v>0</v>
      </c>
      <c r="BN258" s="25">
        <v>0</v>
      </c>
      <c r="BO258" s="25">
        <v>0</v>
      </c>
      <c r="BP258" s="25">
        <v>0</v>
      </c>
      <c r="BQ258" s="25">
        <v>0</v>
      </c>
      <c r="BR258" s="25">
        <v>0</v>
      </c>
      <c r="BS258" s="25">
        <v>678.42086313233131</v>
      </c>
      <c r="BT258" s="25">
        <v>9373.837983165582</v>
      </c>
      <c r="BU258" s="25">
        <v>0</v>
      </c>
      <c r="BV258" s="25">
        <v>0</v>
      </c>
      <c r="BW258" s="25">
        <v>0</v>
      </c>
      <c r="BX258" s="25">
        <v>0</v>
      </c>
      <c r="BY258" s="25">
        <v>0</v>
      </c>
      <c r="BZ258" s="25">
        <v>0</v>
      </c>
      <c r="CA258" s="25">
        <v>0</v>
      </c>
      <c r="CB258" s="52">
        <f t="shared" si="11"/>
        <v>10052.258846297913</v>
      </c>
      <c r="CE258" s="31" t="s">
        <v>34</v>
      </c>
      <c r="CF258" t="s">
        <v>655</v>
      </c>
      <c r="CG258" s="31" t="s">
        <v>656</v>
      </c>
      <c r="CH258" t="s">
        <v>655</v>
      </c>
      <c r="CI258" t="str">
        <f t="shared" si="12"/>
        <v>01</v>
      </c>
      <c r="CJ258" t="s">
        <v>655</v>
      </c>
      <c r="CK258" s="31" t="s">
        <v>683</v>
      </c>
    </row>
    <row r="259" spans="1:89" ht="51" hidden="1" x14ac:dyDescent="0.25">
      <c r="A259" s="6">
        <v>256</v>
      </c>
      <c r="B259" s="27" t="str">
        <f t="shared" si="10"/>
        <v>ТС-001.02.01.029</v>
      </c>
      <c r="C259" s="17" t="s">
        <v>379</v>
      </c>
      <c r="D259" s="18">
        <v>1</v>
      </c>
      <c r="E259" s="18" t="s">
        <v>368</v>
      </c>
      <c r="F259" s="18" t="s">
        <v>369</v>
      </c>
      <c r="G259" s="17" t="s">
        <v>132</v>
      </c>
      <c r="H259" s="17" t="s">
        <v>33</v>
      </c>
      <c r="I259" s="17" t="s">
        <v>34</v>
      </c>
      <c r="J259" s="18" t="s">
        <v>27</v>
      </c>
      <c r="K259" s="18">
        <v>0</v>
      </c>
      <c r="L259" s="18">
        <v>0</v>
      </c>
      <c r="M259" s="18">
        <v>7.5999999999999998E-2</v>
      </c>
      <c r="N259" s="19">
        <v>111.10828985559482</v>
      </c>
      <c r="O259" s="18" t="s">
        <v>259</v>
      </c>
      <c r="P259" s="9">
        <v>2599.89</v>
      </c>
      <c r="Q259" s="20">
        <v>2027</v>
      </c>
      <c r="R259" s="6">
        <v>2028</v>
      </c>
      <c r="S259" s="9">
        <v>1.2425816241169383</v>
      </c>
      <c r="T259" s="9">
        <v>1.2922848890816159</v>
      </c>
      <c r="U259" s="9">
        <v>226.14028771077707</v>
      </c>
      <c r="V259" s="9">
        <v>2183.8690641783614</v>
      </c>
      <c r="W259" s="9">
        <v>940.7435968768325</v>
      </c>
      <c r="X259" s="9">
        <v>3350.7529487659713</v>
      </c>
      <c r="Y259" s="1"/>
      <c r="Z259" s="1"/>
      <c r="AA259" s="1"/>
      <c r="AB259" s="1"/>
      <c r="AC259" s="22"/>
      <c r="AD259" s="22"/>
      <c r="AE259" s="22"/>
      <c r="AF259" s="22"/>
      <c r="AG259" s="1"/>
      <c r="AH259" s="1"/>
      <c r="AI259" s="1"/>
      <c r="AJ259" s="1"/>
      <c r="AK259" s="1"/>
      <c r="AL259" s="1"/>
      <c r="AM259" s="1"/>
      <c r="AN259" s="1"/>
      <c r="AO259" s="1"/>
      <c r="AP259" s="1" t="e">
        <v>#N/A</v>
      </c>
      <c r="AQ259" s="1">
        <v>70</v>
      </c>
      <c r="AR259" s="1">
        <v>222.21657971118964</v>
      </c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25">
        <v>0</v>
      </c>
      <c r="BN259" s="25">
        <v>0</v>
      </c>
      <c r="BO259" s="25">
        <v>0</v>
      </c>
      <c r="BP259" s="25">
        <v>0</v>
      </c>
      <c r="BQ259" s="25">
        <v>0</v>
      </c>
      <c r="BR259" s="25">
        <v>0</v>
      </c>
      <c r="BS259" s="25">
        <v>226.14028771077707</v>
      </c>
      <c r="BT259" s="25">
        <v>3124.6126610551937</v>
      </c>
      <c r="BU259" s="25">
        <v>0</v>
      </c>
      <c r="BV259" s="25">
        <v>0</v>
      </c>
      <c r="BW259" s="25">
        <v>0</v>
      </c>
      <c r="BX259" s="25">
        <v>0</v>
      </c>
      <c r="BY259" s="25">
        <v>0</v>
      </c>
      <c r="BZ259" s="25">
        <v>0</v>
      </c>
      <c r="CA259" s="25">
        <v>0</v>
      </c>
      <c r="CB259" s="52">
        <f t="shared" si="11"/>
        <v>3350.7529487659708</v>
      </c>
      <c r="CE259" s="31" t="s">
        <v>34</v>
      </c>
      <c r="CF259" t="s">
        <v>655</v>
      </c>
      <c r="CG259" s="31" t="s">
        <v>656</v>
      </c>
      <c r="CH259" t="s">
        <v>655</v>
      </c>
      <c r="CI259" t="str">
        <f t="shared" si="12"/>
        <v>01</v>
      </c>
      <c r="CJ259" t="s">
        <v>655</v>
      </c>
      <c r="CK259" s="31" t="s">
        <v>684</v>
      </c>
    </row>
    <row r="260" spans="1:89" ht="51" hidden="1" x14ac:dyDescent="0.25">
      <c r="A260" s="6">
        <v>257</v>
      </c>
      <c r="B260" s="27" t="str">
        <f t="shared" si="10"/>
        <v>ТС-001.02.01.030</v>
      </c>
      <c r="C260" s="17" t="s">
        <v>380</v>
      </c>
      <c r="D260" s="18">
        <v>1</v>
      </c>
      <c r="E260" s="18" t="s">
        <v>368</v>
      </c>
      <c r="F260" s="18" t="s">
        <v>369</v>
      </c>
      <c r="G260" s="17" t="s">
        <v>132</v>
      </c>
      <c r="H260" s="17" t="s">
        <v>33</v>
      </c>
      <c r="I260" s="17" t="s">
        <v>34</v>
      </c>
      <c r="J260" s="18" t="s">
        <v>27</v>
      </c>
      <c r="K260" s="18">
        <v>0</v>
      </c>
      <c r="L260" s="18">
        <v>0</v>
      </c>
      <c r="M260" s="18">
        <v>7.5999999999999998E-2</v>
      </c>
      <c r="N260" s="19">
        <v>111.10828985559482</v>
      </c>
      <c r="O260" s="18" t="s">
        <v>259</v>
      </c>
      <c r="P260" s="9">
        <v>2599.89</v>
      </c>
      <c r="Q260" s="20">
        <v>2027</v>
      </c>
      <c r="R260" s="6">
        <v>2028</v>
      </c>
      <c r="S260" s="9">
        <v>1.2425816241169383</v>
      </c>
      <c r="T260" s="9">
        <v>1.2922848890816159</v>
      </c>
      <c r="U260" s="9">
        <v>226.14028771077707</v>
      </c>
      <c r="V260" s="9">
        <v>2183.8690641783614</v>
      </c>
      <c r="W260" s="9">
        <v>940.7435968768325</v>
      </c>
      <c r="X260" s="9">
        <v>3350.7529487659713</v>
      </c>
      <c r="Y260" s="1"/>
      <c r="Z260" s="1"/>
      <c r="AA260" s="1"/>
      <c r="AB260" s="1"/>
      <c r="AC260" s="22"/>
      <c r="AD260" s="22"/>
      <c r="AE260" s="22"/>
      <c r="AF260" s="22"/>
      <c r="AG260" s="1"/>
      <c r="AH260" s="1"/>
      <c r="AI260" s="1"/>
      <c r="AJ260" s="1"/>
      <c r="AK260" s="1"/>
      <c r="AL260" s="1"/>
      <c r="AM260" s="1"/>
      <c r="AN260" s="1"/>
      <c r="AO260" s="1"/>
      <c r="AP260" s="1" t="e">
        <v>#N/A</v>
      </c>
      <c r="AQ260" s="1">
        <v>70</v>
      </c>
      <c r="AR260" s="1">
        <v>222.21657971118964</v>
      </c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25">
        <v>0</v>
      </c>
      <c r="BN260" s="25">
        <v>0</v>
      </c>
      <c r="BO260" s="25">
        <v>0</v>
      </c>
      <c r="BP260" s="25">
        <v>0</v>
      </c>
      <c r="BQ260" s="25">
        <v>0</v>
      </c>
      <c r="BR260" s="25">
        <v>0</v>
      </c>
      <c r="BS260" s="25">
        <v>226.14028771077707</v>
      </c>
      <c r="BT260" s="25">
        <v>3124.6126610551937</v>
      </c>
      <c r="BU260" s="25">
        <v>0</v>
      </c>
      <c r="BV260" s="25">
        <v>0</v>
      </c>
      <c r="BW260" s="25">
        <v>0</v>
      </c>
      <c r="BX260" s="25">
        <v>0</v>
      </c>
      <c r="BY260" s="25">
        <v>0</v>
      </c>
      <c r="BZ260" s="25">
        <v>0</v>
      </c>
      <c r="CA260" s="25">
        <v>0</v>
      </c>
      <c r="CB260" s="52">
        <f t="shared" si="11"/>
        <v>3350.7529487659708</v>
      </c>
      <c r="CE260" s="31" t="s">
        <v>34</v>
      </c>
      <c r="CF260" t="s">
        <v>655</v>
      </c>
      <c r="CG260" s="31" t="s">
        <v>656</v>
      </c>
      <c r="CH260" t="s">
        <v>655</v>
      </c>
      <c r="CI260" t="str">
        <f t="shared" si="12"/>
        <v>01</v>
      </c>
      <c r="CJ260" t="s">
        <v>655</v>
      </c>
      <c r="CK260" s="31" t="s">
        <v>685</v>
      </c>
    </row>
    <row r="261" spans="1:89" ht="51" hidden="1" x14ac:dyDescent="0.25">
      <c r="A261" s="6">
        <v>258</v>
      </c>
      <c r="B261" s="27" t="str">
        <f t="shared" ref="B261:B322" si="13">CONCATENATE("ТС-",CE261,CF261,CG261,CH261,CI261,CJ261,CK261)</f>
        <v>ТС-001.02.01.031</v>
      </c>
      <c r="C261" s="17" t="s">
        <v>381</v>
      </c>
      <c r="D261" s="18">
        <v>1</v>
      </c>
      <c r="E261" s="18" t="s">
        <v>368</v>
      </c>
      <c r="F261" s="18" t="s">
        <v>369</v>
      </c>
      <c r="G261" s="17" t="s">
        <v>152</v>
      </c>
      <c r="H261" s="17" t="s">
        <v>33</v>
      </c>
      <c r="I261" s="17" t="s">
        <v>34</v>
      </c>
      <c r="J261" s="18" t="s">
        <v>27</v>
      </c>
      <c r="K261" s="18">
        <v>0</v>
      </c>
      <c r="L261" s="18">
        <v>0</v>
      </c>
      <c r="M261" s="18">
        <v>0.13300000000000001</v>
      </c>
      <c r="N261" s="19">
        <v>332.57301473770684</v>
      </c>
      <c r="O261" s="18" t="s">
        <v>259</v>
      </c>
      <c r="P261" s="9">
        <v>9359.6039999999994</v>
      </c>
      <c r="Q261" s="20">
        <v>2027</v>
      </c>
      <c r="R261" s="6">
        <v>2028</v>
      </c>
      <c r="S261" s="9">
        <v>1.2425816241169383</v>
      </c>
      <c r="T261" s="9">
        <v>1.2922848890816159</v>
      </c>
      <c r="U261" s="9">
        <v>814.1050357587975</v>
      </c>
      <c r="V261" s="9">
        <v>7861.9286310421003</v>
      </c>
      <c r="W261" s="9">
        <v>3386.6769487565966</v>
      </c>
      <c r="X261" s="9">
        <v>12062.710615557495</v>
      </c>
      <c r="Y261" s="1"/>
      <c r="Z261" s="1"/>
      <c r="AA261" s="1"/>
      <c r="AB261" s="1"/>
      <c r="AC261" s="22"/>
      <c r="AD261" s="22"/>
      <c r="AE261" s="22"/>
      <c r="AF261" s="22"/>
      <c r="AG261" s="1"/>
      <c r="AH261" s="1"/>
      <c r="AI261" s="1"/>
      <c r="AJ261" s="1"/>
      <c r="AK261" s="1"/>
      <c r="AL261" s="1"/>
      <c r="AM261" s="1"/>
      <c r="AN261" s="1"/>
      <c r="AO261" s="1"/>
      <c r="AP261" s="1" t="e">
        <v>#N/A</v>
      </c>
      <c r="AQ261" s="1">
        <v>125</v>
      </c>
      <c r="AR261" s="1">
        <v>665.14602947541368</v>
      </c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25">
        <v>0</v>
      </c>
      <c r="BN261" s="25">
        <v>0</v>
      </c>
      <c r="BO261" s="25">
        <v>0</v>
      </c>
      <c r="BP261" s="25">
        <v>0</v>
      </c>
      <c r="BQ261" s="25">
        <v>0</v>
      </c>
      <c r="BR261" s="25">
        <v>0</v>
      </c>
      <c r="BS261" s="25">
        <v>814.1050357587975</v>
      </c>
      <c r="BT261" s="25">
        <v>11248.605579798697</v>
      </c>
      <c r="BU261" s="25">
        <v>0</v>
      </c>
      <c r="BV261" s="25">
        <v>0</v>
      </c>
      <c r="BW261" s="25">
        <v>0</v>
      </c>
      <c r="BX261" s="25">
        <v>0</v>
      </c>
      <c r="BY261" s="25">
        <v>0</v>
      </c>
      <c r="BZ261" s="25">
        <v>0</v>
      </c>
      <c r="CA261" s="25">
        <v>0</v>
      </c>
      <c r="CB261" s="52">
        <f t="shared" ref="CB261:CB324" si="14">SUM(BN261:CA261)</f>
        <v>12062.710615557495</v>
      </c>
      <c r="CE261" s="31" t="s">
        <v>34</v>
      </c>
      <c r="CF261" t="s">
        <v>655</v>
      </c>
      <c r="CG261" s="31" t="s">
        <v>656</v>
      </c>
      <c r="CH261" t="s">
        <v>655</v>
      </c>
      <c r="CI261" t="str">
        <f t="shared" ref="CI261:CI322" si="15">CONCATENATE("0",D261)</f>
        <v>01</v>
      </c>
      <c r="CJ261" t="s">
        <v>655</v>
      </c>
      <c r="CK261" s="31" t="s">
        <v>686</v>
      </c>
    </row>
    <row r="262" spans="1:89" ht="51" hidden="1" x14ac:dyDescent="0.25">
      <c r="A262" s="6">
        <v>259</v>
      </c>
      <c r="B262" s="27" t="str">
        <f t="shared" si="13"/>
        <v>ТС-001.02.01.032</v>
      </c>
      <c r="C262" s="17" t="s">
        <v>382</v>
      </c>
      <c r="D262" s="18">
        <v>1</v>
      </c>
      <c r="E262" s="18" t="s">
        <v>368</v>
      </c>
      <c r="F262" s="18" t="s">
        <v>369</v>
      </c>
      <c r="G262" s="17" t="s">
        <v>152</v>
      </c>
      <c r="H262" s="17" t="s">
        <v>33</v>
      </c>
      <c r="I262" s="17" t="s">
        <v>34</v>
      </c>
      <c r="J262" s="18" t="s">
        <v>27</v>
      </c>
      <c r="K262" s="18">
        <v>0</v>
      </c>
      <c r="L262" s="18">
        <v>0</v>
      </c>
      <c r="M262" s="18">
        <v>7.5999999999999998E-2</v>
      </c>
      <c r="N262" s="19">
        <v>133.32994782671381</v>
      </c>
      <c r="O262" s="18" t="s">
        <v>259</v>
      </c>
      <c r="P262" s="9">
        <v>3119.8680000000004</v>
      </c>
      <c r="Q262" s="20">
        <v>2027</v>
      </c>
      <c r="R262" s="6">
        <v>2028</v>
      </c>
      <c r="S262" s="9">
        <v>1.2425816241169383</v>
      </c>
      <c r="T262" s="9">
        <v>1.2922848890816159</v>
      </c>
      <c r="U262" s="9">
        <v>271.36834525293256</v>
      </c>
      <c r="V262" s="9">
        <v>2620.6428770140342</v>
      </c>
      <c r="W262" s="9">
        <v>1128.8923162521992</v>
      </c>
      <c r="X262" s="9">
        <v>4020.903538519166</v>
      </c>
      <c r="Y262" s="1"/>
      <c r="Z262" s="1"/>
      <c r="AA262" s="1"/>
      <c r="AB262" s="1"/>
      <c r="AC262" s="22"/>
      <c r="AD262" s="22"/>
      <c r="AE262" s="22"/>
      <c r="AF262" s="22"/>
      <c r="AG262" s="1"/>
      <c r="AH262" s="1"/>
      <c r="AI262" s="1"/>
      <c r="AJ262" s="1"/>
      <c r="AK262" s="1"/>
      <c r="AL262" s="1"/>
      <c r="AM262" s="1"/>
      <c r="AN262" s="1"/>
      <c r="AO262" s="1"/>
      <c r="AP262" s="1" t="e">
        <v>#N/A</v>
      </c>
      <c r="AQ262" s="1">
        <v>70</v>
      </c>
      <c r="AR262" s="1">
        <v>266.65989565342761</v>
      </c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25">
        <v>0</v>
      </c>
      <c r="BN262" s="25">
        <v>0</v>
      </c>
      <c r="BO262" s="25">
        <v>0</v>
      </c>
      <c r="BP262" s="25">
        <v>0</v>
      </c>
      <c r="BQ262" s="25">
        <v>0</v>
      </c>
      <c r="BR262" s="25">
        <v>0</v>
      </c>
      <c r="BS262" s="25">
        <v>271.36834525293256</v>
      </c>
      <c r="BT262" s="25">
        <v>3749.5351932662334</v>
      </c>
      <c r="BU262" s="25">
        <v>0</v>
      </c>
      <c r="BV262" s="25">
        <v>0</v>
      </c>
      <c r="BW262" s="25">
        <v>0</v>
      </c>
      <c r="BX262" s="25">
        <v>0</v>
      </c>
      <c r="BY262" s="25">
        <v>0</v>
      </c>
      <c r="BZ262" s="25">
        <v>0</v>
      </c>
      <c r="CA262" s="25">
        <v>0</v>
      </c>
      <c r="CB262" s="52">
        <f t="shared" si="14"/>
        <v>4020.903538519166</v>
      </c>
      <c r="CE262" s="31" t="s">
        <v>34</v>
      </c>
      <c r="CF262" t="s">
        <v>655</v>
      </c>
      <c r="CG262" s="31" t="s">
        <v>656</v>
      </c>
      <c r="CH262" t="s">
        <v>655</v>
      </c>
      <c r="CI262" t="str">
        <f t="shared" si="15"/>
        <v>01</v>
      </c>
      <c r="CJ262" t="s">
        <v>655</v>
      </c>
      <c r="CK262" s="31" t="s">
        <v>687</v>
      </c>
    </row>
    <row r="263" spans="1:89" ht="51" hidden="1" x14ac:dyDescent="0.25">
      <c r="A263" s="6">
        <v>260</v>
      </c>
      <c r="B263" s="27" t="str">
        <f t="shared" si="13"/>
        <v>ТС-001.02.01.033</v>
      </c>
      <c r="C263" s="17" t="s">
        <v>383</v>
      </c>
      <c r="D263" s="18">
        <v>1</v>
      </c>
      <c r="E263" s="18" t="s">
        <v>368</v>
      </c>
      <c r="F263" s="18" t="s">
        <v>369</v>
      </c>
      <c r="G263" s="17" t="s">
        <v>152</v>
      </c>
      <c r="H263" s="17" t="s">
        <v>33</v>
      </c>
      <c r="I263" s="17" t="s">
        <v>34</v>
      </c>
      <c r="J263" s="18" t="s">
        <v>27</v>
      </c>
      <c r="K263" s="18">
        <v>0</v>
      </c>
      <c r="L263" s="18">
        <v>0</v>
      </c>
      <c r="M263" s="18">
        <v>7.5999999999999998E-2</v>
      </c>
      <c r="N263" s="19">
        <v>133.32994782671381</v>
      </c>
      <c r="O263" s="18" t="s">
        <v>259</v>
      </c>
      <c r="P263" s="9">
        <v>3119.8680000000004</v>
      </c>
      <c r="Q263" s="20">
        <v>2027</v>
      </c>
      <c r="R263" s="6">
        <v>2028</v>
      </c>
      <c r="S263" s="9">
        <v>1.2425816241169383</v>
      </c>
      <c r="T263" s="9">
        <v>1.2922848890816159</v>
      </c>
      <c r="U263" s="9">
        <v>271.36834525293256</v>
      </c>
      <c r="V263" s="9">
        <v>2620.6428770140342</v>
      </c>
      <c r="W263" s="9">
        <v>1128.8923162521992</v>
      </c>
      <c r="X263" s="9">
        <v>4020.903538519166</v>
      </c>
      <c r="Y263" s="1"/>
      <c r="Z263" s="1"/>
      <c r="AA263" s="1"/>
      <c r="AB263" s="1"/>
      <c r="AC263" s="22"/>
      <c r="AD263" s="22"/>
      <c r="AE263" s="22"/>
      <c r="AF263" s="22"/>
      <c r="AG263" s="1"/>
      <c r="AH263" s="1"/>
      <c r="AI263" s="1"/>
      <c r="AJ263" s="1"/>
      <c r="AK263" s="1"/>
      <c r="AL263" s="1"/>
      <c r="AM263" s="1"/>
      <c r="AN263" s="1"/>
      <c r="AO263" s="1"/>
      <c r="AP263" s="1" t="e">
        <v>#N/A</v>
      </c>
      <c r="AQ263" s="1">
        <v>70</v>
      </c>
      <c r="AR263" s="1">
        <v>266.65989565342761</v>
      </c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25">
        <v>0</v>
      </c>
      <c r="BN263" s="25">
        <v>0</v>
      </c>
      <c r="BO263" s="25">
        <v>0</v>
      </c>
      <c r="BP263" s="25">
        <v>0</v>
      </c>
      <c r="BQ263" s="25">
        <v>0</v>
      </c>
      <c r="BR263" s="25">
        <v>0</v>
      </c>
      <c r="BS263" s="25">
        <v>271.36834525293256</v>
      </c>
      <c r="BT263" s="25">
        <v>3749.5351932662334</v>
      </c>
      <c r="BU263" s="25">
        <v>0</v>
      </c>
      <c r="BV263" s="25">
        <v>0</v>
      </c>
      <c r="BW263" s="25">
        <v>0</v>
      </c>
      <c r="BX263" s="25">
        <v>0</v>
      </c>
      <c r="BY263" s="25">
        <v>0</v>
      </c>
      <c r="BZ263" s="25">
        <v>0</v>
      </c>
      <c r="CA263" s="25">
        <v>0</v>
      </c>
      <c r="CB263" s="52">
        <f t="shared" si="14"/>
        <v>4020.903538519166</v>
      </c>
      <c r="CE263" s="31" t="s">
        <v>34</v>
      </c>
      <c r="CF263" t="s">
        <v>655</v>
      </c>
      <c r="CG263" s="31" t="s">
        <v>656</v>
      </c>
      <c r="CH263" t="s">
        <v>655</v>
      </c>
      <c r="CI263" t="str">
        <f t="shared" si="15"/>
        <v>01</v>
      </c>
      <c r="CJ263" t="s">
        <v>655</v>
      </c>
      <c r="CK263" s="31" t="s">
        <v>688</v>
      </c>
    </row>
    <row r="264" spans="1:89" ht="51" hidden="1" x14ac:dyDescent="0.25">
      <c r="A264" s="6">
        <v>261</v>
      </c>
      <c r="B264" s="27" t="str">
        <f t="shared" si="13"/>
        <v>ТС-001.02.01.034</v>
      </c>
      <c r="C264" s="17" t="s">
        <v>378</v>
      </c>
      <c r="D264" s="18">
        <v>1</v>
      </c>
      <c r="E264" s="18" t="s">
        <v>368</v>
      </c>
      <c r="F264" s="18" t="s">
        <v>369</v>
      </c>
      <c r="G264" s="17" t="s">
        <v>132</v>
      </c>
      <c r="H264" s="17" t="s">
        <v>33</v>
      </c>
      <c r="I264" s="17" t="s">
        <v>34</v>
      </c>
      <c r="J264" s="18" t="s">
        <v>27</v>
      </c>
      <c r="K264" s="18">
        <v>0</v>
      </c>
      <c r="L264" s="18">
        <v>0</v>
      </c>
      <c r="M264" s="18">
        <v>0.13300000000000001</v>
      </c>
      <c r="N264" s="19">
        <v>288.22994610601268</v>
      </c>
      <c r="O264" s="18" t="s">
        <v>259</v>
      </c>
      <c r="P264" s="9">
        <v>7799.67</v>
      </c>
      <c r="Q264" s="20">
        <v>2028</v>
      </c>
      <c r="R264" s="6">
        <v>2029</v>
      </c>
      <c r="S264" s="9">
        <v>1.2922848890816159</v>
      </c>
      <c r="T264" s="9">
        <v>1.3439762846448804</v>
      </c>
      <c r="U264" s="9">
        <v>705.55769765762454</v>
      </c>
      <c r="V264" s="9">
        <v>6813.6714802364877</v>
      </c>
      <c r="W264" s="9">
        <v>2935.1200222557177</v>
      </c>
      <c r="X264" s="9">
        <v>10454.349200149831</v>
      </c>
      <c r="Y264" s="1"/>
      <c r="Z264" s="1"/>
      <c r="AA264" s="1">
        <v>489.18667037595293</v>
      </c>
      <c r="AB264" s="1"/>
      <c r="AC264" s="22">
        <v>288.22994610601268</v>
      </c>
      <c r="AD264" s="22">
        <v>0</v>
      </c>
      <c r="AE264" s="22">
        <v>0</v>
      </c>
      <c r="AF264" s="22">
        <v>38.334582832099684</v>
      </c>
      <c r="AG264" s="1"/>
      <c r="AH264" s="1"/>
      <c r="AI264" s="1"/>
      <c r="AJ264" s="1">
        <v>38.334582832099684</v>
      </c>
      <c r="AK264" s="1"/>
      <c r="AL264" s="1"/>
      <c r="AM264" s="1"/>
      <c r="AN264" s="1"/>
      <c r="AO264" s="1"/>
      <c r="AP264" s="1" t="e">
        <v>#N/A</v>
      </c>
      <c r="AQ264" s="1">
        <v>125</v>
      </c>
      <c r="AR264" s="1">
        <v>576.45989221202535</v>
      </c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25">
        <v>0</v>
      </c>
      <c r="BN264" s="25">
        <v>0</v>
      </c>
      <c r="BO264" s="25">
        <v>0</v>
      </c>
      <c r="BP264" s="25">
        <v>0</v>
      </c>
      <c r="BQ264" s="25">
        <v>0</v>
      </c>
      <c r="BR264" s="25">
        <v>0</v>
      </c>
      <c r="BS264" s="25">
        <v>0</v>
      </c>
      <c r="BT264" s="25">
        <v>705.55769765762454</v>
      </c>
      <c r="BU264" s="25">
        <v>9748.7915024922058</v>
      </c>
      <c r="BV264" s="25">
        <v>0</v>
      </c>
      <c r="BW264" s="25">
        <v>0</v>
      </c>
      <c r="BX264" s="25">
        <v>0</v>
      </c>
      <c r="BY264" s="25">
        <v>0</v>
      </c>
      <c r="BZ264" s="25">
        <v>0</v>
      </c>
      <c r="CA264" s="25">
        <v>0</v>
      </c>
      <c r="CB264" s="52">
        <f t="shared" si="14"/>
        <v>10454.349200149831</v>
      </c>
      <c r="CE264" s="31" t="s">
        <v>34</v>
      </c>
      <c r="CF264" t="s">
        <v>655</v>
      </c>
      <c r="CG264" s="31" t="s">
        <v>656</v>
      </c>
      <c r="CH264" t="s">
        <v>655</v>
      </c>
      <c r="CI264" t="str">
        <f t="shared" si="15"/>
        <v>01</v>
      </c>
      <c r="CJ264" t="s">
        <v>655</v>
      </c>
      <c r="CK264" s="31" t="s">
        <v>689</v>
      </c>
    </row>
    <row r="265" spans="1:89" ht="51" hidden="1" x14ac:dyDescent="0.25">
      <c r="A265" s="6">
        <v>262</v>
      </c>
      <c r="B265" s="27" t="str">
        <f t="shared" si="13"/>
        <v>ТС-001.02.01.035</v>
      </c>
      <c r="C265" s="17" t="s">
        <v>379</v>
      </c>
      <c r="D265" s="18">
        <v>1</v>
      </c>
      <c r="E265" s="18" t="s">
        <v>368</v>
      </c>
      <c r="F265" s="18" t="s">
        <v>369</v>
      </c>
      <c r="G265" s="17" t="s">
        <v>132</v>
      </c>
      <c r="H265" s="17" t="s">
        <v>33</v>
      </c>
      <c r="I265" s="17" t="s">
        <v>34</v>
      </c>
      <c r="J265" s="18" t="s">
        <v>27</v>
      </c>
      <c r="K265" s="18">
        <v>0</v>
      </c>
      <c r="L265" s="18">
        <v>0</v>
      </c>
      <c r="M265" s="18">
        <v>7.5999999999999998E-2</v>
      </c>
      <c r="N265" s="19">
        <v>115.55262144981862</v>
      </c>
      <c r="O265" s="18" t="s">
        <v>259</v>
      </c>
      <c r="P265" s="9">
        <v>2599.89</v>
      </c>
      <c r="Q265" s="20">
        <v>2028</v>
      </c>
      <c r="R265" s="6">
        <v>2029</v>
      </c>
      <c r="S265" s="9">
        <v>1.2922848890816159</v>
      </c>
      <c r="T265" s="9">
        <v>1.3439762846448804</v>
      </c>
      <c r="U265" s="9">
        <v>235.18589921920815</v>
      </c>
      <c r="V265" s="9">
        <v>2271.2238267454959</v>
      </c>
      <c r="W265" s="9">
        <v>978.37334075190574</v>
      </c>
      <c r="X265" s="9">
        <v>3484.7830667166099</v>
      </c>
      <c r="Y265" s="1"/>
      <c r="Z265" s="1"/>
      <c r="AA265" s="1">
        <v>489.18667037595293</v>
      </c>
      <c r="AB265" s="1"/>
      <c r="AC265" s="22"/>
      <c r="AD265" s="22"/>
      <c r="AE265" s="22"/>
      <c r="AF265" s="22"/>
      <c r="AG265" s="1"/>
      <c r="AH265" s="1"/>
      <c r="AI265" s="1"/>
      <c r="AJ265" s="1"/>
      <c r="AK265" s="1"/>
      <c r="AL265" s="1"/>
      <c r="AM265" s="1"/>
      <c r="AN265" s="1"/>
      <c r="AO265" s="1"/>
      <c r="AP265" s="1" t="e">
        <v>#N/A</v>
      </c>
      <c r="AQ265" s="1">
        <v>70</v>
      </c>
      <c r="AR265" s="1">
        <v>231.10524289963723</v>
      </c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25">
        <v>0</v>
      </c>
      <c r="BN265" s="25">
        <v>0</v>
      </c>
      <c r="BO265" s="25">
        <v>0</v>
      </c>
      <c r="BP265" s="25">
        <v>0</v>
      </c>
      <c r="BQ265" s="25">
        <v>0</v>
      </c>
      <c r="BR265" s="25">
        <v>0</v>
      </c>
      <c r="BS265" s="25">
        <v>0</v>
      </c>
      <c r="BT265" s="25">
        <v>235.18589921920815</v>
      </c>
      <c r="BU265" s="25">
        <v>3249.5971674974016</v>
      </c>
      <c r="BV265" s="25">
        <v>0</v>
      </c>
      <c r="BW265" s="25">
        <v>0</v>
      </c>
      <c r="BX265" s="25">
        <v>0</v>
      </c>
      <c r="BY265" s="25">
        <v>0</v>
      </c>
      <c r="BZ265" s="25">
        <v>0</v>
      </c>
      <c r="CA265" s="25">
        <v>0</v>
      </c>
      <c r="CB265" s="52">
        <f t="shared" si="14"/>
        <v>3484.7830667166099</v>
      </c>
      <c r="CE265" s="31" t="s">
        <v>34</v>
      </c>
      <c r="CF265" t="s">
        <v>655</v>
      </c>
      <c r="CG265" s="31" t="s">
        <v>656</v>
      </c>
      <c r="CH265" t="s">
        <v>655</v>
      </c>
      <c r="CI265" t="str">
        <f t="shared" si="15"/>
        <v>01</v>
      </c>
      <c r="CJ265" t="s">
        <v>655</v>
      </c>
      <c r="CK265" s="31" t="s">
        <v>690</v>
      </c>
    </row>
    <row r="266" spans="1:89" ht="51" hidden="1" x14ac:dyDescent="0.25">
      <c r="A266" s="6">
        <v>263</v>
      </c>
      <c r="B266" s="27" t="str">
        <f t="shared" si="13"/>
        <v>ТС-001.02.01.036</v>
      </c>
      <c r="C266" s="17" t="s">
        <v>380</v>
      </c>
      <c r="D266" s="18">
        <v>1</v>
      </c>
      <c r="E266" s="18" t="s">
        <v>368</v>
      </c>
      <c r="F266" s="18" t="s">
        <v>369</v>
      </c>
      <c r="G266" s="17" t="s">
        <v>132</v>
      </c>
      <c r="H266" s="17" t="s">
        <v>33</v>
      </c>
      <c r="I266" s="17" t="s">
        <v>34</v>
      </c>
      <c r="J266" s="18" t="s">
        <v>27</v>
      </c>
      <c r="K266" s="18">
        <v>0</v>
      </c>
      <c r="L266" s="18">
        <v>0</v>
      </c>
      <c r="M266" s="18">
        <v>7.5999999999999998E-2</v>
      </c>
      <c r="N266" s="19">
        <v>115.55262144981862</v>
      </c>
      <c r="O266" s="18" t="s">
        <v>259</v>
      </c>
      <c r="P266" s="9">
        <v>2599.89</v>
      </c>
      <c r="Q266" s="20">
        <v>2028</v>
      </c>
      <c r="R266" s="6">
        <v>2029</v>
      </c>
      <c r="S266" s="9">
        <v>1.2922848890816159</v>
      </c>
      <c r="T266" s="9">
        <v>1.3439762846448804</v>
      </c>
      <c r="U266" s="9">
        <v>235.18589921920815</v>
      </c>
      <c r="V266" s="9">
        <v>2271.2238267454959</v>
      </c>
      <c r="W266" s="9">
        <v>978.37334075190574</v>
      </c>
      <c r="X266" s="9">
        <v>3484.7830667166099</v>
      </c>
      <c r="Y266" s="1"/>
      <c r="Z266" s="1"/>
      <c r="AA266" s="1">
        <v>489.18667037595293</v>
      </c>
      <c r="AB266" s="1"/>
      <c r="AC266" s="22"/>
      <c r="AD266" s="22"/>
      <c r="AE266" s="22"/>
      <c r="AF266" s="22"/>
      <c r="AG266" s="1"/>
      <c r="AH266" s="1"/>
      <c r="AI266" s="1"/>
      <c r="AJ266" s="1"/>
      <c r="AK266" s="1"/>
      <c r="AL266" s="1"/>
      <c r="AM266" s="1"/>
      <c r="AN266" s="1"/>
      <c r="AO266" s="1"/>
      <c r="AP266" s="1" t="e">
        <v>#N/A</v>
      </c>
      <c r="AQ266" s="1">
        <v>70</v>
      </c>
      <c r="AR266" s="1">
        <v>231.10524289963723</v>
      </c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25">
        <v>0</v>
      </c>
      <c r="BN266" s="25">
        <v>0</v>
      </c>
      <c r="BO266" s="25">
        <v>0</v>
      </c>
      <c r="BP266" s="25">
        <v>0</v>
      </c>
      <c r="BQ266" s="25">
        <v>0</v>
      </c>
      <c r="BR266" s="25">
        <v>0</v>
      </c>
      <c r="BS266" s="25">
        <v>0</v>
      </c>
      <c r="BT266" s="25">
        <v>235.18589921920815</v>
      </c>
      <c r="BU266" s="25">
        <v>3249.5971674974016</v>
      </c>
      <c r="BV266" s="25">
        <v>0</v>
      </c>
      <c r="BW266" s="25">
        <v>0</v>
      </c>
      <c r="BX266" s="25">
        <v>0</v>
      </c>
      <c r="BY266" s="25">
        <v>0</v>
      </c>
      <c r="BZ266" s="25">
        <v>0</v>
      </c>
      <c r="CA266" s="25">
        <v>0</v>
      </c>
      <c r="CB266" s="52">
        <f t="shared" si="14"/>
        <v>3484.7830667166099</v>
      </c>
      <c r="CE266" s="31" t="s">
        <v>34</v>
      </c>
      <c r="CF266" t="s">
        <v>655</v>
      </c>
      <c r="CG266" s="31" t="s">
        <v>656</v>
      </c>
      <c r="CH266" t="s">
        <v>655</v>
      </c>
      <c r="CI266" t="str">
        <f t="shared" si="15"/>
        <v>01</v>
      </c>
      <c r="CJ266" t="s">
        <v>655</v>
      </c>
      <c r="CK266" s="31" t="s">
        <v>691</v>
      </c>
    </row>
    <row r="267" spans="1:89" ht="51" hidden="1" x14ac:dyDescent="0.25">
      <c r="A267" s="6">
        <v>264</v>
      </c>
      <c r="B267" s="27" t="str">
        <f t="shared" si="13"/>
        <v>ТС-001.02.01.037</v>
      </c>
      <c r="C267" s="17" t="s">
        <v>381</v>
      </c>
      <c r="D267" s="18">
        <v>1</v>
      </c>
      <c r="E267" s="18" t="s">
        <v>368</v>
      </c>
      <c r="F267" s="18" t="s">
        <v>369</v>
      </c>
      <c r="G267" s="17" t="s">
        <v>152</v>
      </c>
      <c r="H267" s="17" t="s">
        <v>33</v>
      </c>
      <c r="I267" s="17" t="s">
        <v>34</v>
      </c>
      <c r="J267" s="18" t="s">
        <v>27</v>
      </c>
      <c r="K267" s="18">
        <v>0</v>
      </c>
      <c r="L267" s="18">
        <v>0</v>
      </c>
      <c r="M267" s="18">
        <v>0.13300000000000001</v>
      </c>
      <c r="N267" s="19">
        <v>345.87593532721513</v>
      </c>
      <c r="O267" s="18" t="s">
        <v>259</v>
      </c>
      <c r="P267" s="9">
        <v>9359.6039999999994</v>
      </c>
      <c r="Q267" s="20">
        <v>2028</v>
      </c>
      <c r="R267" s="6">
        <v>2029</v>
      </c>
      <c r="S267" s="9">
        <v>1.2922848890816159</v>
      </c>
      <c r="T267" s="9">
        <v>1.3439762846448804</v>
      </c>
      <c r="U267" s="9">
        <v>846.66923718914938</v>
      </c>
      <c r="V267" s="9">
        <v>8176.4057762837847</v>
      </c>
      <c r="W267" s="9">
        <v>3522.1440267068606</v>
      </c>
      <c r="X267" s="9">
        <v>12545.219040179794</v>
      </c>
      <c r="Y267" s="1"/>
      <c r="Z267" s="1"/>
      <c r="AA267" s="1">
        <v>489.18667037595293</v>
      </c>
      <c r="AB267" s="1"/>
      <c r="AC267" s="22"/>
      <c r="AD267" s="22"/>
      <c r="AE267" s="22"/>
      <c r="AF267" s="22"/>
      <c r="AG267" s="1"/>
      <c r="AH267" s="1"/>
      <c r="AI267" s="1"/>
      <c r="AJ267" s="1"/>
      <c r="AK267" s="1"/>
      <c r="AL267" s="1"/>
      <c r="AM267" s="1"/>
      <c r="AN267" s="1"/>
      <c r="AO267" s="1"/>
      <c r="AP267" s="1" t="e">
        <v>#N/A</v>
      </c>
      <c r="AQ267" s="1">
        <v>125</v>
      </c>
      <c r="AR267" s="1">
        <v>691.75187065443026</v>
      </c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25">
        <v>0</v>
      </c>
      <c r="BN267" s="25">
        <v>0</v>
      </c>
      <c r="BO267" s="25">
        <v>0</v>
      </c>
      <c r="BP267" s="25">
        <v>0</v>
      </c>
      <c r="BQ267" s="25">
        <v>0</v>
      </c>
      <c r="BR267" s="25">
        <v>0</v>
      </c>
      <c r="BS267" s="25">
        <v>0</v>
      </c>
      <c r="BT267" s="25">
        <v>846.66923718914938</v>
      </c>
      <c r="BU267" s="25">
        <v>11698.549802990645</v>
      </c>
      <c r="BV267" s="25">
        <v>0</v>
      </c>
      <c r="BW267" s="25">
        <v>0</v>
      </c>
      <c r="BX267" s="25">
        <v>0</v>
      </c>
      <c r="BY267" s="25">
        <v>0</v>
      </c>
      <c r="BZ267" s="25">
        <v>0</v>
      </c>
      <c r="CA267" s="25">
        <v>0</v>
      </c>
      <c r="CB267" s="52">
        <f t="shared" si="14"/>
        <v>12545.219040179794</v>
      </c>
      <c r="CE267" s="31" t="s">
        <v>34</v>
      </c>
      <c r="CF267" t="s">
        <v>655</v>
      </c>
      <c r="CG267" s="31" t="s">
        <v>656</v>
      </c>
      <c r="CH267" t="s">
        <v>655</v>
      </c>
      <c r="CI267" t="str">
        <f t="shared" si="15"/>
        <v>01</v>
      </c>
      <c r="CJ267" t="s">
        <v>655</v>
      </c>
      <c r="CK267" s="31" t="s">
        <v>692</v>
      </c>
    </row>
    <row r="268" spans="1:89" ht="51" hidden="1" x14ac:dyDescent="0.25">
      <c r="A268" s="6">
        <v>265</v>
      </c>
      <c r="B268" s="27" t="str">
        <f t="shared" si="13"/>
        <v>ТС-001.02.01.038</v>
      </c>
      <c r="C268" s="17" t="s">
        <v>382</v>
      </c>
      <c r="D268" s="18">
        <v>1</v>
      </c>
      <c r="E268" s="18" t="s">
        <v>368</v>
      </c>
      <c r="F268" s="18" t="s">
        <v>369</v>
      </c>
      <c r="G268" s="17" t="s">
        <v>152</v>
      </c>
      <c r="H268" s="17" t="s">
        <v>33</v>
      </c>
      <c r="I268" s="17" t="s">
        <v>34</v>
      </c>
      <c r="J268" s="18" t="s">
        <v>27</v>
      </c>
      <c r="K268" s="18">
        <v>0</v>
      </c>
      <c r="L268" s="18">
        <v>0</v>
      </c>
      <c r="M268" s="18">
        <v>7.5999999999999998E-2</v>
      </c>
      <c r="N268" s="19">
        <v>138.66314573978232</v>
      </c>
      <c r="O268" s="18" t="s">
        <v>259</v>
      </c>
      <c r="P268" s="9">
        <v>3119.8680000000004</v>
      </c>
      <c r="Q268" s="20">
        <v>2028</v>
      </c>
      <c r="R268" s="6">
        <v>2029</v>
      </c>
      <c r="S268" s="9">
        <v>1.2922848890816159</v>
      </c>
      <c r="T268" s="9">
        <v>1.3439762846448804</v>
      </c>
      <c r="U268" s="9">
        <v>282.22307906304985</v>
      </c>
      <c r="V268" s="9">
        <v>2725.4685920945954</v>
      </c>
      <c r="W268" s="9">
        <v>1174.0480089022869</v>
      </c>
      <c r="X268" s="9">
        <v>4181.7396800599317</v>
      </c>
      <c r="Y268" s="1"/>
      <c r="Z268" s="1"/>
      <c r="AA268" s="1">
        <v>489.18667037595293</v>
      </c>
      <c r="AB268" s="1"/>
      <c r="AC268" s="22"/>
      <c r="AD268" s="22"/>
      <c r="AE268" s="22"/>
      <c r="AF268" s="22"/>
      <c r="AG268" s="1"/>
      <c r="AH268" s="1"/>
      <c r="AI268" s="1"/>
      <c r="AJ268" s="1"/>
      <c r="AK268" s="1"/>
      <c r="AL268" s="1"/>
      <c r="AM268" s="1"/>
      <c r="AN268" s="1"/>
      <c r="AO268" s="1"/>
      <c r="AP268" s="1" t="e">
        <v>#N/A</v>
      </c>
      <c r="AQ268" s="1">
        <v>70</v>
      </c>
      <c r="AR268" s="1">
        <v>277.32629147956465</v>
      </c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25">
        <v>0</v>
      </c>
      <c r="BN268" s="25">
        <v>0</v>
      </c>
      <c r="BO268" s="25">
        <v>0</v>
      </c>
      <c r="BP268" s="25">
        <v>0</v>
      </c>
      <c r="BQ268" s="25">
        <v>0</v>
      </c>
      <c r="BR268" s="25">
        <v>0</v>
      </c>
      <c r="BS268" s="25">
        <v>0</v>
      </c>
      <c r="BT268" s="25">
        <v>282.22307906304985</v>
      </c>
      <c r="BU268" s="25">
        <v>3899.5166009968825</v>
      </c>
      <c r="BV268" s="25">
        <v>0</v>
      </c>
      <c r="BW268" s="25">
        <v>0</v>
      </c>
      <c r="BX268" s="25">
        <v>0</v>
      </c>
      <c r="BY268" s="25">
        <v>0</v>
      </c>
      <c r="BZ268" s="25">
        <v>0</v>
      </c>
      <c r="CA268" s="25">
        <v>0</v>
      </c>
      <c r="CB268" s="52">
        <f t="shared" si="14"/>
        <v>4181.7396800599327</v>
      </c>
      <c r="CE268" s="31" t="s">
        <v>34</v>
      </c>
      <c r="CF268" t="s">
        <v>655</v>
      </c>
      <c r="CG268" s="31" t="s">
        <v>656</v>
      </c>
      <c r="CH268" t="s">
        <v>655</v>
      </c>
      <c r="CI268" t="str">
        <f t="shared" si="15"/>
        <v>01</v>
      </c>
      <c r="CJ268" t="s">
        <v>655</v>
      </c>
      <c r="CK268" s="31" t="s">
        <v>693</v>
      </c>
    </row>
    <row r="269" spans="1:89" ht="51" hidden="1" x14ac:dyDescent="0.25">
      <c r="A269" s="6">
        <v>266</v>
      </c>
      <c r="B269" s="27" t="str">
        <f t="shared" si="13"/>
        <v>ТС-001.02.01.039</v>
      </c>
      <c r="C269" s="17" t="s">
        <v>383</v>
      </c>
      <c r="D269" s="18">
        <v>1</v>
      </c>
      <c r="E269" s="18" t="s">
        <v>368</v>
      </c>
      <c r="F269" s="18" t="s">
        <v>369</v>
      </c>
      <c r="G269" s="17" t="s">
        <v>152</v>
      </c>
      <c r="H269" s="17" t="s">
        <v>33</v>
      </c>
      <c r="I269" s="17" t="s">
        <v>34</v>
      </c>
      <c r="J269" s="18" t="s">
        <v>27</v>
      </c>
      <c r="K269" s="18">
        <v>0</v>
      </c>
      <c r="L269" s="18">
        <v>0</v>
      </c>
      <c r="M269" s="18">
        <v>7.5999999999999998E-2</v>
      </c>
      <c r="N269" s="19">
        <v>138.66314573978232</v>
      </c>
      <c r="O269" s="18" t="s">
        <v>259</v>
      </c>
      <c r="P269" s="9">
        <v>3119.8680000000004</v>
      </c>
      <c r="Q269" s="20">
        <v>2028</v>
      </c>
      <c r="R269" s="6">
        <v>2029</v>
      </c>
      <c r="S269" s="9">
        <v>1.2922848890816159</v>
      </c>
      <c r="T269" s="9">
        <v>1.3439762846448804</v>
      </c>
      <c r="U269" s="9">
        <v>282.22307906304985</v>
      </c>
      <c r="V269" s="9">
        <v>2725.4685920945954</v>
      </c>
      <c r="W269" s="9">
        <v>1174.0480089022869</v>
      </c>
      <c r="X269" s="9">
        <v>4181.7396800599317</v>
      </c>
      <c r="Y269" s="1"/>
      <c r="Z269" s="1"/>
      <c r="AA269" s="1">
        <v>489.18667037595293</v>
      </c>
      <c r="AB269" s="1"/>
      <c r="AC269" s="22"/>
      <c r="AD269" s="22"/>
      <c r="AE269" s="22"/>
      <c r="AF269" s="22"/>
      <c r="AG269" s="1"/>
      <c r="AH269" s="1"/>
      <c r="AI269" s="1"/>
      <c r="AJ269" s="1"/>
      <c r="AK269" s="1"/>
      <c r="AL269" s="1"/>
      <c r="AM269" s="1"/>
      <c r="AN269" s="1"/>
      <c r="AO269" s="1"/>
      <c r="AP269" s="1" t="e">
        <v>#N/A</v>
      </c>
      <c r="AQ269" s="1">
        <v>70</v>
      </c>
      <c r="AR269" s="1">
        <v>277.32629147956465</v>
      </c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25">
        <v>0</v>
      </c>
      <c r="BN269" s="25">
        <v>0</v>
      </c>
      <c r="BO269" s="25">
        <v>0</v>
      </c>
      <c r="BP269" s="25">
        <v>0</v>
      </c>
      <c r="BQ269" s="25">
        <v>0</v>
      </c>
      <c r="BR269" s="25">
        <v>0</v>
      </c>
      <c r="BS269" s="25">
        <v>0</v>
      </c>
      <c r="BT269" s="25">
        <v>282.22307906304985</v>
      </c>
      <c r="BU269" s="25">
        <v>3899.5166009968825</v>
      </c>
      <c r="BV269" s="25">
        <v>0</v>
      </c>
      <c r="BW269" s="25">
        <v>0</v>
      </c>
      <c r="BX269" s="25">
        <v>0</v>
      </c>
      <c r="BY269" s="25">
        <v>0</v>
      </c>
      <c r="BZ269" s="25">
        <v>0</v>
      </c>
      <c r="CA269" s="25">
        <v>0</v>
      </c>
      <c r="CB269" s="52">
        <f t="shared" si="14"/>
        <v>4181.7396800599327</v>
      </c>
      <c r="CE269" s="31" t="s">
        <v>34</v>
      </c>
      <c r="CF269" t="s">
        <v>655</v>
      </c>
      <c r="CG269" s="31" t="s">
        <v>656</v>
      </c>
      <c r="CH269" t="s">
        <v>655</v>
      </c>
      <c r="CI269" t="str">
        <f t="shared" si="15"/>
        <v>01</v>
      </c>
      <c r="CJ269" t="s">
        <v>655</v>
      </c>
      <c r="CK269" s="31" t="s">
        <v>694</v>
      </c>
    </row>
    <row r="270" spans="1:89" ht="51" hidden="1" x14ac:dyDescent="0.25">
      <c r="A270" s="6">
        <v>267</v>
      </c>
      <c r="B270" s="27" t="str">
        <f t="shared" si="13"/>
        <v>ТС-001.02.01.040</v>
      </c>
      <c r="C270" s="17" t="s">
        <v>378</v>
      </c>
      <c r="D270" s="18">
        <v>1</v>
      </c>
      <c r="E270" s="18" t="s">
        <v>368</v>
      </c>
      <c r="F270" s="18" t="s">
        <v>369</v>
      </c>
      <c r="G270" s="17" t="s">
        <v>132</v>
      </c>
      <c r="H270" s="17" t="s">
        <v>33</v>
      </c>
      <c r="I270" s="17" t="s">
        <v>34</v>
      </c>
      <c r="J270" s="18" t="s">
        <v>27</v>
      </c>
      <c r="K270" s="18">
        <v>0</v>
      </c>
      <c r="L270" s="18">
        <v>0</v>
      </c>
      <c r="M270" s="18">
        <v>0.13300000000000001</v>
      </c>
      <c r="N270" s="19">
        <v>299.75914395025313</v>
      </c>
      <c r="O270" s="18" t="s">
        <v>259</v>
      </c>
      <c r="P270" s="9">
        <v>7799.67</v>
      </c>
      <c r="Q270" s="20">
        <v>2029</v>
      </c>
      <c r="R270" s="6">
        <v>2030</v>
      </c>
      <c r="S270" s="9">
        <v>1.3439762846448804</v>
      </c>
      <c r="T270" s="9">
        <v>1.3977353360306757</v>
      </c>
      <c r="U270" s="9">
        <v>733.78000556392954</v>
      </c>
      <c r="V270" s="9">
        <v>7086.2183394459471</v>
      </c>
      <c r="W270" s="9">
        <v>3052.5248231459459</v>
      </c>
      <c r="X270" s="9">
        <v>10872.523168155823</v>
      </c>
      <c r="Y270" s="1"/>
      <c r="Z270" s="1"/>
      <c r="AA270" s="1">
        <v>508.754137190991</v>
      </c>
      <c r="AB270" s="1"/>
      <c r="AC270" s="22">
        <v>299.75914395025313</v>
      </c>
      <c r="AD270" s="22">
        <v>0</v>
      </c>
      <c r="AE270" s="22">
        <v>0</v>
      </c>
      <c r="AF270" s="22">
        <v>39.867966145383669</v>
      </c>
      <c r="AG270" s="1"/>
      <c r="AH270" s="1"/>
      <c r="AI270" s="1"/>
      <c r="AJ270" s="1">
        <v>39.867966145383669</v>
      </c>
      <c r="AK270" s="1"/>
      <c r="AL270" s="1"/>
      <c r="AM270" s="1"/>
      <c r="AN270" s="1"/>
      <c r="AO270" s="1"/>
      <c r="AP270" s="1" t="e">
        <v>#N/A</v>
      </c>
      <c r="AQ270" s="1">
        <v>125</v>
      </c>
      <c r="AR270" s="1">
        <v>599.51828790050627</v>
      </c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25">
        <v>0</v>
      </c>
      <c r="BN270" s="25">
        <v>0</v>
      </c>
      <c r="BO270" s="25">
        <v>0</v>
      </c>
      <c r="BP270" s="25">
        <v>0</v>
      </c>
      <c r="BQ270" s="25">
        <v>0</v>
      </c>
      <c r="BR270" s="25">
        <v>0</v>
      </c>
      <c r="BS270" s="25">
        <v>0</v>
      </c>
      <c r="BT270" s="25">
        <v>0</v>
      </c>
      <c r="BU270" s="25">
        <v>733.78000556392954</v>
      </c>
      <c r="BV270" s="25">
        <v>10138.743162591893</v>
      </c>
      <c r="BW270" s="25">
        <v>0</v>
      </c>
      <c r="BX270" s="25">
        <v>0</v>
      </c>
      <c r="BY270" s="25">
        <v>0</v>
      </c>
      <c r="BZ270" s="25">
        <v>0</v>
      </c>
      <c r="CA270" s="25">
        <v>0</v>
      </c>
      <c r="CB270" s="52">
        <f t="shared" si="14"/>
        <v>10872.523168155822</v>
      </c>
      <c r="CE270" s="31" t="s">
        <v>34</v>
      </c>
      <c r="CF270" t="s">
        <v>655</v>
      </c>
      <c r="CG270" s="31" t="s">
        <v>656</v>
      </c>
      <c r="CH270" t="s">
        <v>655</v>
      </c>
      <c r="CI270" t="str">
        <f t="shared" si="15"/>
        <v>01</v>
      </c>
      <c r="CJ270" t="s">
        <v>655</v>
      </c>
      <c r="CK270" s="31" t="s">
        <v>695</v>
      </c>
    </row>
    <row r="271" spans="1:89" ht="51" hidden="1" x14ac:dyDescent="0.25">
      <c r="A271" s="6">
        <v>268</v>
      </c>
      <c r="B271" s="27" t="str">
        <f t="shared" si="13"/>
        <v>ТС-001.02.01.041</v>
      </c>
      <c r="C271" s="17" t="s">
        <v>379</v>
      </c>
      <c r="D271" s="18">
        <v>1</v>
      </c>
      <c r="E271" s="18" t="s">
        <v>368</v>
      </c>
      <c r="F271" s="18" t="s">
        <v>369</v>
      </c>
      <c r="G271" s="17" t="s">
        <v>132</v>
      </c>
      <c r="H271" s="17" t="s">
        <v>33</v>
      </c>
      <c r="I271" s="17" t="s">
        <v>34</v>
      </c>
      <c r="J271" s="18" t="s">
        <v>27</v>
      </c>
      <c r="K271" s="18">
        <v>0</v>
      </c>
      <c r="L271" s="18">
        <v>0</v>
      </c>
      <c r="M271" s="18">
        <v>7.5999999999999998E-2</v>
      </c>
      <c r="N271" s="19">
        <v>120.17472630781135</v>
      </c>
      <c r="O271" s="18" t="s">
        <v>259</v>
      </c>
      <c r="P271" s="9">
        <v>2599.89</v>
      </c>
      <c r="Q271" s="20">
        <v>2029</v>
      </c>
      <c r="R271" s="6">
        <v>2030</v>
      </c>
      <c r="S271" s="9">
        <v>1.3439762846448804</v>
      </c>
      <c r="T271" s="9">
        <v>1.3977353360306757</v>
      </c>
      <c r="U271" s="9">
        <v>244.59333518797646</v>
      </c>
      <c r="V271" s="9">
        <v>2362.0727798153157</v>
      </c>
      <c r="W271" s="9">
        <v>1017.508274381982</v>
      </c>
      <c r="X271" s="9">
        <v>3624.1743893852745</v>
      </c>
      <c r="Y271" s="1"/>
      <c r="Z271" s="1"/>
      <c r="AA271" s="1">
        <v>508.754137190991</v>
      </c>
      <c r="AB271" s="1"/>
      <c r="AC271" s="22"/>
      <c r="AD271" s="22"/>
      <c r="AE271" s="22"/>
      <c r="AF271" s="22"/>
      <c r="AG271" s="1"/>
      <c r="AH271" s="1"/>
      <c r="AI271" s="1"/>
      <c r="AJ271" s="1"/>
      <c r="AK271" s="1"/>
      <c r="AL271" s="1"/>
      <c r="AM271" s="1"/>
      <c r="AN271" s="1"/>
      <c r="AO271" s="1"/>
      <c r="AP271" s="1" t="e">
        <v>#N/A</v>
      </c>
      <c r="AQ271" s="1">
        <v>70</v>
      </c>
      <c r="AR271" s="1">
        <v>240.34945261562271</v>
      </c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25">
        <v>0</v>
      </c>
      <c r="BN271" s="25">
        <v>0</v>
      </c>
      <c r="BO271" s="25">
        <v>0</v>
      </c>
      <c r="BP271" s="25">
        <v>0</v>
      </c>
      <c r="BQ271" s="25">
        <v>0</v>
      </c>
      <c r="BR271" s="25">
        <v>0</v>
      </c>
      <c r="BS271" s="25">
        <v>0</v>
      </c>
      <c r="BT271" s="25">
        <v>0</v>
      </c>
      <c r="BU271" s="25">
        <v>244.59333518797646</v>
      </c>
      <c r="BV271" s="25">
        <v>3379.5810541972978</v>
      </c>
      <c r="BW271" s="25">
        <v>0</v>
      </c>
      <c r="BX271" s="25">
        <v>0</v>
      </c>
      <c r="BY271" s="25">
        <v>0</v>
      </c>
      <c r="BZ271" s="25">
        <v>0</v>
      </c>
      <c r="CA271" s="25">
        <v>0</v>
      </c>
      <c r="CB271" s="52">
        <f t="shared" si="14"/>
        <v>3624.1743893852745</v>
      </c>
      <c r="CE271" s="31" t="s">
        <v>34</v>
      </c>
      <c r="CF271" t="s">
        <v>655</v>
      </c>
      <c r="CG271" s="31" t="s">
        <v>656</v>
      </c>
      <c r="CH271" t="s">
        <v>655</v>
      </c>
      <c r="CI271" t="str">
        <f t="shared" si="15"/>
        <v>01</v>
      </c>
      <c r="CJ271" t="s">
        <v>655</v>
      </c>
      <c r="CK271" s="31" t="s">
        <v>696</v>
      </c>
    </row>
    <row r="272" spans="1:89" ht="51" hidden="1" x14ac:dyDescent="0.25">
      <c r="A272" s="6">
        <v>269</v>
      </c>
      <c r="B272" s="27" t="str">
        <f t="shared" si="13"/>
        <v>ТС-001.02.01.042</v>
      </c>
      <c r="C272" s="17" t="s">
        <v>380</v>
      </c>
      <c r="D272" s="18">
        <v>1</v>
      </c>
      <c r="E272" s="18" t="s">
        <v>368</v>
      </c>
      <c r="F272" s="18" t="s">
        <v>369</v>
      </c>
      <c r="G272" s="17" t="s">
        <v>132</v>
      </c>
      <c r="H272" s="17" t="s">
        <v>33</v>
      </c>
      <c r="I272" s="17" t="s">
        <v>34</v>
      </c>
      <c r="J272" s="18" t="s">
        <v>27</v>
      </c>
      <c r="K272" s="18">
        <v>0</v>
      </c>
      <c r="L272" s="18">
        <v>0</v>
      </c>
      <c r="M272" s="18">
        <v>7.5999999999999998E-2</v>
      </c>
      <c r="N272" s="19">
        <v>120.17472630781135</v>
      </c>
      <c r="O272" s="18" t="s">
        <v>259</v>
      </c>
      <c r="P272" s="9">
        <v>2599.89</v>
      </c>
      <c r="Q272" s="20">
        <v>2029</v>
      </c>
      <c r="R272" s="6">
        <v>2030</v>
      </c>
      <c r="S272" s="9">
        <v>1.3439762846448804</v>
      </c>
      <c r="T272" s="9">
        <v>1.3977353360306757</v>
      </c>
      <c r="U272" s="9">
        <v>244.59333518797646</v>
      </c>
      <c r="V272" s="9">
        <v>2362.0727798153157</v>
      </c>
      <c r="W272" s="9">
        <v>1017.508274381982</v>
      </c>
      <c r="X272" s="9">
        <v>3624.1743893852745</v>
      </c>
      <c r="Y272" s="1"/>
      <c r="Z272" s="1"/>
      <c r="AA272" s="1">
        <v>508.754137190991</v>
      </c>
      <c r="AB272" s="1"/>
      <c r="AC272" s="22"/>
      <c r="AD272" s="22"/>
      <c r="AE272" s="22"/>
      <c r="AF272" s="22"/>
      <c r="AG272" s="1"/>
      <c r="AH272" s="1"/>
      <c r="AI272" s="1"/>
      <c r="AJ272" s="1"/>
      <c r="AK272" s="1"/>
      <c r="AL272" s="1"/>
      <c r="AM272" s="1"/>
      <c r="AN272" s="1"/>
      <c r="AO272" s="1"/>
      <c r="AP272" s="1" t="e">
        <v>#N/A</v>
      </c>
      <c r="AQ272" s="1">
        <v>70</v>
      </c>
      <c r="AR272" s="1">
        <v>240.34945261562271</v>
      </c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25">
        <v>0</v>
      </c>
      <c r="BN272" s="25">
        <v>0</v>
      </c>
      <c r="BO272" s="25">
        <v>0</v>
      </c>
      <c r="BP272" s="25">
        <v>0</v>
      </c>
      <c r="BQ272" s="25">
        <v>0</v>
      </c>
      <c r="BR272" s="25">
        <v>0</v>
      </c>
      <c r="BS272" s="25">
        <v>0</v>
      </c>
      <c r="BT272" s="25">
        <v>0</v>
      </c>
      <c r="BU272" s="25">
        <v>244.59333518797646</v>
      </c>
      <c r="BV272" s="25">
        <v>3379.5810541972978</v>
      </c>
      <c r="BW272" s="25">
        <v>0</v>
      </c>
      <c r="BX272" s="25">
        <v>0</v>
      </c>
      <c r="BY272" s="25">
        <v>0</v>
      </c>
      <c r="BZ272" s="25">
        <v>0</v>
      </c>
      <c r="CA272" s="25">
        <v>0</v>
      </c>
      <c r="CB272" s="52">
        <f t="shared" si="14"/>
        <v>3624.1743893852745</v>
      </c>
      <c r="CE272" s="31" t="s">
        <v>34</v>
      </c>
      <c r="CF272" t="s">
        <v>655</v>
      </c>
      <c r="CG272" s="31" t="s">
        <v>656</v>
      </c>
      <c r="CH272" t="s">
        <v>655</v>
      </c>
      <c r="CI272" t="str">
        <f t="shared" si="15"/>
        <v>01</v>
      </c>
      <c r="CJ272" t="s">
        <v>655</v>
      </c>
      <c r="CK272" s="31" t="s">
        <v>697</v>
      </c>
    </row>
    <row r="273" spans="1:89" ht="51" hidden="1" x14ac:dyDescent="0.25">
      <c r="A273" s="6">
        <v>270</v>
      </c>
      <c r="B273" s="27" t="str">
        <f t="shared" si="13"/>
        <v>ТС-001.02.01.043</v>
      </c>
      <c r="C273" s="17" t="s">
        <v>381</v>
      </c>
      <c r="D273" s="18">
        <v>1</v>
      </c>
      <c r="E273" s="18" t="s">
        <v>368</v>
      </c>
      <c r="F273" s="18" t="s">
        <v>369</v>
      </c>
      <c r="G273" s="17" t="s">
        <v>152</v>
      </c>
      <c r="H273" s="17" t="s">
        <v>33</v>
      </c>
      <c r="I273" s="17" t="s">
        <v>34</v>
      </c>
      <c r="J273" s="18" t="s">
        <v>27</v>
      </c>
      <c r="K273" s="18">
        <v>0</v>
      </c>
      <c r="L273" s="18">
        <v>0</v>
      </c>
      <c r="M273" s="18">
        <v>0.13300000000000001</v>
      </c>
      <c r="N273" s="19">
        <v>359.7109727403037</v>
      </c>
      <c r="O273" s="18" t="s">
        <v>259</v>
      </c>
      <c r="P273" s="9">
        <v>9359.6039999999994</v>
      </c>
      <c r="Q273" s="20">
        <v>2029</v>
      </c>
      <c r="R273" s="6">
        <v>2030</v>
      </c>
      <c r="S273" s="9">
        <v>1.3439762846448804</v>
      </c>
      <c r="T273" s="9">
        <v>1.3977353360306757</v>
      </c>
      <c r="U273" s="9">
        <v>880.53600667671526</v>
      </c>
      <c r="V273" s="9">
        <v>8503.4620073351361</v>
      </c>
      <c r="W273" s="9">
        <v>3663.029787775135</v>
      </c>
      <c r="X273" s="9">
        <v>13047.027801786986</v>
      </c>
      <c r="Y273" s="32"/>
      <c r="Z273" s="1"/>
      <c r="AA273" s="1">
        <v>508.754137190991</v>
      </c>
      <c r="AB273" s="1"/>
      <c r="AC273" s="22"/>
      <c r="AD273" s="22"/>
      <c r="AE273" s="22"/>
      <c r="AF273" s="22"/>
      <c r="AG273" s="1"/>
      <c r="AH273" s="1"/>
      <c r="AI273" s="1"/>
      <c r="AJ273" s="1"/>
      <c r="AK273" s="1"/>
      <c r="AL273" s="1"/>
      <c r="AM273" s="1"/>
      <c r="AN273" s="1"/>
      <c r="AO273" s="1"/>
      <c r="AP273" s="1" t="e">
        <v>#N/A</v>
      </c>
      <c r="AQ273" s="1">
        <v>125</v>
      </c>
      <c r="AR273" s="1">
        <v>719.42194548060741</v>
      </c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25">
        <v>0</v>
      </c>
      <c r="BN273" s="25">
        <v>0</v>
      </c>
      <c r="BO273" s="25">
        <v>0</v>
      </c>
      <c r="BP273" s="25">
        <v>0</v>
      </c>
      <c r="BQ273" s="25">
        <v>0</v>
      </c>
      <c r="BR273" s="25">
        <v>0</v>
      </c>
      <c r="BS273" s="25">
        <v>0</v>
      </c>
      <c r="BT273" s="25">
        <v>0</v>
      </c>
      <c r="BU273" s="25">
        <v>880.53600667671526</v>
      </c>
      <c r="BV273" s="25">
        <v>12166.491795110271</v>
      </c>
      <c r="BW273" s="25">
        <v>0</v>
      </c>
      <c r="BX273" s="25">
        <v>0</v>
      </c>
      <c r="BY273" s="25">
        <v>0</v>
      </c>
      <c r="BZ273" s="25">
        <v>0</v>
      </c>
      <c r="CA273" s="25">
        <v>0</v>
      </c>
      <c r="CB273" s="52">
        <f t="shared" si="14"/>
        <v>13047.027801786986</v>
      </c>
      <c r="CE273" s="31" t="s">
        <v>34</v>
      </c>
      <c r="CF273" t="s">
        <v>655</v>
      </c>
      <c r="CG273" s="31" t="s">
        <v>656</v>
      </c>
      <c r="CH273" t="s">
        <v>655</v>
      </c>
      <c r="CI273" t="str">
        <f t="shared" si="15"/>
        <v>01</v>
      </c>
      <c r="CJ273" t="s">
        <v>655</v>
      </c>
      <c r="CK273" s="31" t="s">
        <v>698</v>
      </c>
    </row>
    <row r="274" spans="1:89" ht="51" hidden="1" x14ac:dyDescent="0.25">
      <c r="A274" s="6">
        <v>271</v>
      </c>
      <c r="B274" s="27" t="str">
        <f t="shared" si="13"/>
        <v>ТС-001.02.01.044</v>
      </c>
      <c r="C274" s="17" t="s">
        <v>382</v>
      </c>
      <c r="D274" s="18">
        <v>1</v>
      </c>
      <c r="E274" s="18" t="s">
        <v>368</v>
      </c>
      <c r="F274" s="18" t="s">
        <v>369</v>
      </c>
      <c r="G274" s="17" t="s">
        <v>152</v>
      </c>
      <c r="H274" s="17" t="s">
        <v>33</v>
      </c>
      <c r="I274" s="17" t="s">
        <v>34</v>
      </c>
      <c r="J274" s="18" t="s">
        <v>27</v>
      </c>
      <c r="K274" s="18">
        <v>0</v>
      </c>
      <c r="L274" s="18">
        <v>0</v>
      </c>
      <c r="M274" s="18">
        <v>7.5999999999999998E-2</v>
      </c>
      <c r="N274" s="19">
        <v>144.20967156937363</v>
      </c>
      <c r="O274" s="18" t="s">
        <v>259</v>
      </c>
      <c r="P274" s="9">
        <v>3119.8680000000004</v>
      </c>
      <c r="Q274" s="20">
        <v>2029</v>
      </c>
      <c r="R274" s="6">
        <v>2030</v>
      </c>
      <c r="S274" s="9">
        <v>1.3439762846448804</v>
      </c>
      <c r="T274" s="9">
        <v>1.3977353360306757</v>
      </c>
      <c r="U274" s="9">
        <v>293.51200222557179</v>
      </c>
      <c r="V274" s="9">
        <v>2834.487335778379</v>
      </c>
      <c r="W274" s="9">
        <v>1221.0099292583784</v>
      </c>
      <c r="X274" s="9">
        <v>4349.0092672623296</v>
      </c>
      <c r="Y274" s="1"/>
      <c r="Z274" s="1"/>
      <c r="AA274" s="1">
        <v>508.754137190991</v>
      </c>
      <c r="AB274" s="1"/>
      <c r="AC274" s="22"/>
      <c r="AD274" s="22"/>
      <c r="AE274" s="22"/>
      <c r="AF274" s="22"/>
      <c r="AG274" s="1"/>
      <c r="AH274" s="1"/>
      <c r="AI274" s="1"/>
      <c r="AJ274" s="1"/>
      <c r="AK274" s="1"/>
      <c r="AL274" s="1"/>
      <c r="AM274" s="1"/>
      <c r="AN274" s="1"/>
      <c r="AO274" s="1"/>
      <c r="AP274" s="1" t="e">
        <v>#N/A</v>
      </c>
      <c r="AQ274" s="1">
        <v>70</v>
      </c>
      <c r="AR274" s="1">
        <v>288.41934313874725</v>
      </c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25">
        <v>0</v>
      </c>
      <c r="BN274" s="25">
        <v>0</v>
      </c>
      <c r="BO274" s="25">
        <v>0</v>
      </c>
      <c r="BP274" s="25">
        <v>0</v>
      </c>
      <c r="BQ274" s="25">
        <v>0</v>
      </c>
      <c r="BR274" s="25">
        <v>0</v>
      </c>
      <c r="BS274" s="25">
        <v>0</v>
      </c>
      <c r="BT274" s="25">
        <v>0</v>
      </c>
      <c r="BU274" s="25">
        <v>293.51200222557179</v>
      </c>
      <c r="BV274" s="25">
        <v>4055.4972650367572</v>
      </c>
      <c r="BW274" s="25">
        <v>0</v>
      </c>
      <c r="BX274" s="25">
        <v>0</v>
      </c>
      <c r="BY274" s="25">
        <v>0</v>
      </c>
      <c r="BZ274" s="25">
        <v>0</v>
      </c>
      <c r="CA274" s="25">
        <v>0</v>
      </c>
      <c r="CB274" s="52">
        <f t="shared" si="14"/>
        <v>4349.0092672623286</v>
      </c>
      <c r="CE274" s="31" t="s">
        <v>34</v>
      </c>
      <c r="CF274" t="s">
        <v>655</v>
      </c>
      <c r="CG274" s="31" t="s">
        <v>656</v>
      </c>
      <c r="CH274" t="s">
        <v>655</v>
      </c>
      <c r="CI274" t="str">
        <f t="shared" si="15"/>
        <v>01</v>
      </c>
      <c r="CJ274" t="s">
        <v>655</v>
      </c>
      <c r="CK274" s="31" t="s">
        <v>699</v>
      </c>
    </row>
    <row r="275" spans="1:89" ht="51" hidden="1" x14ac:dyDescent="0.25">
      <c r="A275" s="6">
        <v>272</v>
      </c>
      <c r="B275" s="27" t="str">
        <f t="shared" si="13"/>
        <v>ТС-001.02.01.045</v>
      </c>
      <c r="C275" s="17" t="s">
        <v>383</v>
      </c>
      <c r="D275" s="18">
        <v>1</v>
      </c>
      <c r="E275" s="18" t="s">
        <v>368</v>
      </c>
      <c r="F275" s="18" t="s">
        <v>369</v>
      </c>
      <c r="G275" s="17" t="s">
        <v>152</v>
      </c>
      <c r="H275" s="17" t="s">
        <v>33</v>
      </c>
      <c r="I275" s="17" t="s">
        <v>34</v>
      </c>
      <c r="J275" s="18" t="s">
        <v>27</v>
      </c>
      <c r="K275" s="18">
        <v>0</v>
      </c>
      <c r="L275" s="18">
        <v>0</v>
      </c>
      <c r="M275" s="18">
        <v>7.5999999999999998E-2</v>
      </c>
      <c r="N275" s="19">
        <v>144.20967156937363</v>
      </c>
      <c r="O275" s="18" t="s">
        <v>259</v>
      </c>
      <c r="P275" s="9">
        <v>3119.8680000000004</v>
      </c>
      <c r="Q275" s="20">
        <v>2029</v>
      </c>
      <c r="R275" s="6">
        <v>2030</v>
      </c>
      <c r="S275" s="9">
        <v>1.3439762846448804</v>
      </c>
      <c r="T275" s="9">
        <v>1.3977353360306757</v>
      </c>
      <c r="U275" s="9">
        <v>293.51200222557179</v>
      </c>
      <c r="V275" s="9">
        <v>2834.487335778379</v>
      </c>
      <c r="W275" s="9">
        <v>1221.0099292583784</v>
      </c>
      <c r="X275" s="9">
        <v>4349.0092672623296</v>
      </c>
      <c r="Y275" s="1"/>
      <c r="Z275" s="1"/>
      <c r="AA275" s="1">
        <v>508.754137190991</v>
      </c>
      <c r="AB275" s="1"/>
      <c r="AC275" s="22"/>
      <c r="AD275" s="22"/>
      <c r="AE275" s="22"/>
      <c r="AF275" s="22"/>
      <c r="AG275" s="1"/>
      <c r="AH275" s="1"/>
      <c r="AI275" s="1"/>
      <c r="AJ275" s="1"/>
      <c r="AK275" s="1"/>
      <c r="AL275" s="1"/>
      <c r="AM275" s="1"/>
      <c r="AN275" s="1"/>
      <c r="AO275" s="1"/>
      <c r="AP275" s="1" t="e">
        <v>#N/A</v>
      </c>
      <c r="AQ275" s="1">
        <v>70</v>
      </c>
      <c r="AR275" s="1">
        <v>288.41934313874725</v>
      </c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25">
        <v>0</v>
      </c>
      <c r="BN275" s="25">
        <v>0</v>
      </c>
      <c r="BO275" s="25">
        <v>0</v>
      </c>
      <c r="BP275" s="25">
        <v>0</v>
      </c>
      <c r="BQ275" s="25">
        <v>0</v>
      </c>
      <c r="BR275" s="25">
        <v>0</v>
      </c>
      <c r="BS275" s="25">
        <v>0</v>
      </c>
      <c r="BT275" s="25">
        <v>0</v>
      </c>
      <c r="BU275" s="25">
        <v>293.51200222557179</v>
      </c>
      <c r="BV275" s="25">
        <v>4055.4972650367572</v>
      </c>
      <c r="BW275" s="25">
        <v>0</v>
      </c>
      <c r="BX275" s="25">
        <v>0</v>
      </c>
      <c r="BY275" s="25">
        <v>0</v>
      </c>
      <c r="BZ275" s="25">
        <v>0</v>
      </c>
      <c r="CA275" s="25">
        <v>0</v>
      </c>
      <c r="CB275" s="52">
        <f t="shared" si="14"/>
        <v>4349.0092672623286</v>
      </c>
      <c r="CE275" s="31" t="s">
        <v>34</v>
      </c>
      <c r="CF275" t="s">
        <v>655</v>
      </c>
      <c r="CG275" s="31" t="s">
        <v>656</v>
      </c>
      <c r="CH275" t="s">
        <v>655</v>
      </c>
      <c r="CI275" t="str">
        <f t="shared" si="15"/>
        <v>01</v>
      </c>
      <c r="CJ275" t="s">
        <v>655</v>
      </c>
      <c r="CK275" s="31" t="s">
        <v>700</v>
      </c>
    </row>
    <row r="276" spans="1:89" ht="51" hidden="1" x14ac:dyDescent="0.25">
      <c r="A276" s="6">
        <v>273</v>
      </c>
      <c r="B276" s="27" t="str">
        <f t="shared" si="13"/>
        <v>ТС-001.02.01.046</v>
      </c>
      <c r="C276" s="17" t="s">
        <v>378</v>
      </c>
      <c r="D276" s="18">
        <v>1</v>
      </c>
      <c r="E276" s="18" t="s">
        <v>368</v>
      </c>
      <c r="F276" s="18" t="s">
        <v>369</v>
      </c>
      <c r="G276" s="17" t="s">
        <v>132</v>
      </c>
      <c r="H276" s="17" t="s">
        <v>33</v>
      </c>
      <c r="I276" s="17" t="s">
        <v>34</v>
      </c>
      <c r="J276" s="18" t="s">
        <v>27</v>
      </c>
      <c r="K276" s="18">
        <v>0</v>
      </c>
      <c r="L276" s="18">
        <v>0</v>
      </c>
      <c r="M276" s="18">
        <v>0.13300000000000001</v>
      </c>
      <c r="N276" s="19">
        <v>311.7495097082633</v>
      </c>
      <c r="O276" s="18" t="s">
        <v>259</v>
      </c>
      <c r="P276" s="9">
        <v>7799.67</v>
      </c>
      <c r="Q276" s="20">
        <v>2030</v>
      </c>
      <c r="R276" s="6">
        <v>2031</v>
      </c>
      <c r="S276" s="9">
        <v>1.3977353360306757</v>
      </c>
      <c r="T276" s="9">
        <v>1.4536447494719027</v>
      </c>
      <c r="U276" s="9">
        <v>763.13120578648659</v>
      </c>
      <c r="V276" s="9">
        <v>7369.6670730237856</v>
      </c>
      <c r="W276" s="9">
        <v>3174.6258160717844</v>
      </c>
      <c r="X276" s="9">
        <v>11307.424094882057</v>
      </c>
      <c r="Y276" s="1"/>
      <c r="Z276" s="1"/>
      <c r="AA276" s="1">
        <v>529.10430267863069</v>
      </c>
      <c r="AB276" s="1"/>
      <c r="AC276" s="22">
        <v>311.7495097082633</v>
      </c>
      <c r="AD276" s="22">
        <v>0</v>
      </c>
      <c r="AE276" s="22">
        <v>0</v>
      </c>
      <c r="AF276" s="22">
        <v>41.462684791199024</v>
      </c>
      <c r="AG276" s="1"/>
      <c r="AH276" s="1"/>
      <c r="AI276" s="1"/>
      <c r="AJ276" s="1">
        <v>41.462684791199024</v>
      </c>
      <c r="AK276" s="1"/>
      <c r="AL276" s="1"/>
      <c r="AM276" s="1"/>
      <c r="AN276" s="1"/>
      <c r="AO276" s="1"/>
      <c r="AP276" s="1" t="e">
        <v>#N/A</v>
      </c>
      <c r="AQ276" s="1">
        <v>125</v>
      </c>
      <c r="AR276" s="1">
        <v>623.49901941652661</v>
      </c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25">
        <v>0</v>
      </c>
      <c r="BN276" s="25">
        <v>0</v>
      </c>
      <c r="BO276" s="25">
        <v>0</v>
      </c>
      <c r="BP276" s="25">
        <v>0</v>
      </c>
      <c r="BQ276" s="25">
        <v>0</v>
      </c>
      <c r="BR276" s="25">
        <v>0</v>
      </c>
      <c r="BS276" s="25">
        <v>0</v>
      </c>
      <c r="BT276" s="25">
        <v>0</v>
      </c>
      <c r="BU276" s="25">
        <v>0</v>
      </c>
      <c r="BV276" s="25">
        <v>763.13120578648659</v>
      </c>
      <c r="BW276" s="25">
        <v>10544.29288909557</v>
      </c>
      <c r="BX276" s="25">
        <v>0</v>
      </c>
      <c r="BY276" s="25">
        <v>0</v>
      </c>
      <c r="BZ276" s="25">
        <v>0</v>
      </c>
      <c r="CA276" s="25">
        <v>0</v>
      </c>
      <c r="CB276" s="52">
        <f t="shared" si="14"/>
        <v>11307.424094882057</v>
      </c>
      <c r="CE276" s="31" t="s">
        <v>34</v>
      </c>
      <c r="CF276" t="s">
        <v>655</v>
      </c>
      <c r="CG276" s="31" t="s">
        <v>656</v>
      </c>
      <c r="CH276" t="s">
        <v>655</v>
      </c>
      <c r="CI276" t="str">
        <f t="shared" si="15"/>
        <v>01</v>
      </c>
      <c r="CJ276" t="s">
        <v>655</v>
      </c>
      <c r="CK276" s="31" t="s">
        <v>701</v>
      </c>
    </row>
    <row r="277" spans="1:89" ht="51" hidden="1" x14ac:dyDescent="0.25">
      <c r="A277" s="6">
        <v>274</v>
      </c>
      <c r="B277" s="27" t="str">
        <f t="shared" si="13"/>
        <v>ТС-001.02.01.047</v>
      </c>
      <c r="C277" s="17" t="s">
        <v>379</v>
      </c>
      <c r="D277" s="18">
        <v>1</v>
      </c>
      <c r="E277" s="18" t="s">
        <v>368</v>
      </c>
      <c r="F277" s="18" t="s">
        <v>369</v>
      </c>
      <c r="G277" s="17" t="s">
        <v>132</v>
      </c>
      <c r="H277" s="17" t="s">
        <v>33</v>
      </c>
      <c r="I277" s="17" t="s">
        <v>34</v>
      </c>
      <c r="J277" s="18" t="s">
        <v>27</v>
      </c>
      <c r="K277" s="18">
        <v>0</v>
      </c>
      <c r="L277" s="18">
        <v>0</v>
      </c>
      <c r="M277" s="18">
        <v>7.5999999999999998E-2</v>
      </c>
      <c r="N277" s="19">
        <v>124.98171536012379</v>
      </c>
      <c r="O277" s="18" t="s">
        <v>259</v>
      </c>
      <c r="P277" s="9">
        <v>2599.89</v>
      </c>
      <c r="Q277" s="20">
        <v>2030</v>
      </c>
      <c r="R277" s="6">
        <v>2031</v>
      </c>
      <c r="S277" s="9">
        <v>1.3977353360306757</v>
      </c>
      <c r="T277" s="9">
        <v>1.4536447494719027</v>
      </c>
      <c r="U277" s="9">
        <v>254.37706859549556</v>
      </c>
      <c r="V277" s="9">
        <v>2456.5556910079281</v>
      </c>
      <c r="W277" s="9">
        <v>1058.2086053572611</v>
      </c>
      <c r="X277" s="9">
        <v>3769.1413649606848</v>
      </c>
      <c r="Y277" s="1"/>
      <c r="Z277" s="1"/>
      <c r="AA277" s="1">
        <v>529.10430267863069</v>
      </c>
      <c r="AB277" s="1"/>
      <c r="AC277" s="22"/>
      <c r="AD277" s="22"/>
      <c r="AE277" s="22"/>
      <c r="AF277" s="22"/>
      <c r="AG277" s="1"/>
      <c r="AH277" s="1"/>
      <c r="AI277" s="1"/>
      <c r="AJ277" s="1"/>
      <c r="AK277" s="1"/>
      <c r="AL277" s="1"/>
      <c r="AM277" s="1"/>
      <c r="AN277" s="1"/>
      <c r="AO277" s="1"/>
      <c r="AP277" s="1" t="e">
        <v>#N/A</v>
      </c>
      <c r="AQ277" s="1">
        <v>70</v>
      </c>
      <c r="AR277" s="1">
        <v>249.96343072024757</v>
      </c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25">
        <v>0</v>
      </c>
      <c r="BN277" s="25">
        <v>0</v>
      </c>
      <c r="BO277" s="25">
        <v>0</v>
      </c>
      <c r="BP277" s="25">
        <v>0</v>
      </c>
      <c r="BQ277" s="25">
        <v>0</v>
      </c>
      <c r="BR277" s="25">
        <v>0</v>
      </c>
      <c r="BS277" s="25">
        <v>0</v>
      </c>
      <c r="BT277" s="25">
        <v>0</v>
      </c>
      <c r="BU277" s="25">
        <v>0</v>
      </c>
      <c r="BV277" s="25">
        <v>254.37706859549556</v>
      </c>
      <c r="BW277" s="25">
        <v>3514.7642963651892</v>
      </c>
      <c r="BX277" s="25">
        <v>0</v>
      </c>
      <c r="BY277" s="25">
        <v>0</v>
      </c>
      <c r="BZ277" s="25">
        <v>0</v>
      </c>
      <c r="CA277" s="25">
        <v>0</v>
      </c>
      <c r="CB277" s="52">
        <f t="shared" si="14"/>
        <v>3769.1413649606848</v>
      </c>
      <c r="CE277" s="31" t="s">
        <v>34</v>
      </c>
      <c r="CF277" t="s">
        <v>655</v>
      </c>
      <c r="CG277" s="31" t="s">
        <v>656</v>
      </c>
      <c r="CH277" t="s">
        <v>655</v>
      </c>
      <c r="CI277" t="str">
        <f t="shared" si="15"/>
        <v>01</v>
      </c>
      <c r="CJ277" t="s">
        <v>655</v>
      </c>
      <c r="CK277" s="31" t="s">
        <v>702</v>
      </c>
    </row>
    <row r="278" spans="1:89" ht="51" hidden="1" x14ac:dyDescent="0.25">
      <c r="A278" s="6">
        <v>275</v>
      </c>
      <c r="B278" s="27" t="str">
        <f t="shared" si="13"/>
        <v>ТС-001.02.01.048</v>
      </c>
      <c r="C278" s="17" t="s">
        <v>380</v>
      </c>
      <c r="D278" s="18">
        <v>1</v>
      </c>
      <c r="E278" s="18" t="s">
        <v>368</v>
      </c>
      <c r="F278" s="18" t="s">
        <v>369</v>
      </c>
      <c r="G278" s="17" t="s">
        <v>132</v>
      </c>
      <c r="H278" s="17" t="s">
        <v>33</v>
      </c>
      <c r="I278" s="17" t="s">
        <v>34</v>
      </c>
      <c r="J278" s="18" t="s">
        <v>27</v>
      </c>
      <c r="K278" s="18">
        <v>0</v>
      </c>
      <c r="L278" s="18">
        <v>0</v>
      </c>
      <c r="M278" s="18">
        <v>7.5999999999999998E-2</v>
      </c>
      <c r="N278" s="19">
        <v>124.98171536012379</v>
      </c>
      <c r="O278" s="18" t="s">
        <v>259</v>
      </c>
      <c r="P278" s="9">
        <v>2599.89</v>
      </c>
      <c r="Q278" s="20">
        <v>2030</v>
      </c>
      <c r="R278" s="6">
        <v>2031</v>
      </c>
      <c r="S278" s="9">
        <v>1.3977353360306757</v>
      </c>
      <c r="T278" s="9">
        <v>1.4536447494719027</v>
      </c>
      <c r="U278" s="9">
        <v>254.37706859549556</v>
      </c>
      <c r="V278" s="9">
        <v>2456.5556910079281</v>
      </c>
      <c r="W278" s="9">
        <v>1058.2086053572611</v>
      </c>
      <c r="X278" s="9">
        <v>3769.1413649606848</v>
      </c>
      <c r="Y278" s="1"/>
      <c r="Z278" s="1"/>
      <c r="AA278" s="1">
        <v>529.10430267863069</v>
      </c>
      <c r="AB278" s="1"/>
      <c r="AC278" s="22"/>
      <c r="AD278" s="22"/>
      <c r="AE278" s="22"/>
      <c r="AF278" s="22"/>
      <c r="AG278" s="1"/>
      <c r="AH278" s="1"/>
      <c r="AI278" s="1"/>
      <c r="AJ278" s="1"/>
      <c r="AK278" s="1"/>
      <c r="AL278" s="1"/>
      <c r="AM278" s="1"/>
      <c r="AN278" s="1"/>
      <c r="AO278" s="1"/>
      <c r="AP278" s="1" t="e">
        <v>#N/A</v>
      </c>
      <c r="AQ278" s="1">
        <v>70</v>
      </c>
      <c r="AR278" s="1">
        <v>249.96343072024757</v>
      </c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25">
        <v>0</v>
      </c>
      <c r="BN278" s="25">
        <v>0</v>
      </c>
      <c r="BO278" s="25">
        <v>0</v>
      </c>
      <c r="BP278" s="25">
        <v>0</v>
      </c>
      <c r="BQ278" s="25">
        <v>0</v>
      </c>
      <c r="BR278" s="25">
        <v>0</v>
      </c>
      <c r="BS278" s="25">
        <v>0</v>
      </c>
      <c r="BT278" s="25">
        <v>0</v>
      </c>
      <c r="BU278" s="25">
        <v>0</v>
      </c>
      <c r="BV278" s="25">
        <v>254.37706859549556</v>
      </c>
      <c r="BW278" s="25">
        <v>3514.7642963651892</v>
      </c>
      <c r="BX278" s="25">
        <v>0</v>
      </c>
      <c r="BY278" s="25">
        <v>0</v>
      </c>
      <c r="BZ278" s="25">
        <v>0</v>
      </c>
      <c r="CA278" s="25">
        <v>0</v>
      </c>
      <c r="CB278" s="52">
        <f t="shared" si="14"/>
        <v>3769.1413649606848</v>
      </c>
      <c r="CE278" s="31" t="s">
        <v>34</v>
      </c>
      <c r="CF278" t="s">
        <v>655</v>
      </c>
      <c r="CG278" s="31" t="s">
        <v>656</v>
      </c>
      <c r="CH278" t="s">
        <v>655</v>
      </c>
      <c r="CI278" t="str">
        <f t="shared" si="15"/>
        <v>01</v>
      </c>
      <c r="CJ278" t="s">
        <v>655</v>
      </c>
      <c r="CK278" s="31" t="s">
        <v>703</v>
      </c>
    </row>
    <row r="279" spans="1:89" ht="51" hidden="1" x14ac:dyDescent="0.25">
      <c r="A279" s="6">
        <v>276</v>
      </c>
      <c r="B279" s="27" t="str">
        <f t="shared" si="13"/>
        <v>ТС-001.02.01.049</v>
      </c>
      <c r="C279" s="17" t="s">
        <v>381</v>
      </c>
      <c r="D279" s="18">
        <v>1</v>
      </c>
      <c r="E279" s="18" t="s">
        <v>368</v>
      </c>
      <c r="F279" s="18" t="s">
        <v>369</v>
      </c>
      <c r="G279" s="17" t="s">
        <v>152</v>
      </c>
      <c r="H279" s="17" t="s">
        <v>33</v>
      </c>
      <c r="I279" s="17" t="s">
        <v>34</v>
      </c>
      <c r="J279" s="18" t="s">
        <v>27</v>
      </c>
      <c r="K279" s="18">
        <v>0</v>
      </c>
      <c r="L279" s="18">
        <v>0</v>
      </c>
      <c r="M279" s="18">
        <v>0.13300000000000001</v>
      </c>
      <c r="N279" s="19">
        <v>374.09941164991579</v>
      </c>
      <c r="O279" s="18" t="s">
        <v>259</v>
      </c>
      <c r="P279" s="9">
        <v>9359.6039999999994</v>
      </c>
      <c r="Q279" s="20">
        <v>2030</v>
      </c>
      <c r="R279" s="6">
        <v>2031</v>
      </c>
      <c r="S279" s="9">
        <v>1.3977353360306757</v>
      </c>
      <c r="T279" s="9">
        <v>1.4536447494719027</v>
      </c>
      <c r="U279" s="9">
        <v>915.75744694378398</v>
      </c>
      <c r="V279" s="9">
        <v>8843.6004876285406</v>
      </c>
      <c r="W279" s="9">
        <v>3809.5509792861403</v>
      </c>
      <c r="X279" s="9">
        <v>13568.908913858464</v>
      </c>
      <c r="Y279" s="1"/>
      <c r="Z279" s="1"/>
      <c r="AA279" s="1">
        <v>529.10430267863069</v>
      </c>
      <c r="AB279" s="1"/>
      <c r="AC279" s="22"/>
      <c r="AD279" s="22"/>
      <c r="AE279" s="22"/>
      <c r="AF279" s="22"/>
      <c r="AG279" s="1"/>
      <c r="AH279" s="1"/>
      <c r="AI279" s="1"/>
      <c r="AJ279" s="1"/>
      <c r="AK279" s="1"/>
      <c r="AL279" s="1"/>
      <c r="AM279" s="1"/>
      <c r="AN279" s="1"/>
      <c r="AO279" s="1"/>
      <c r="AP279" s="1" t="e">
        <v>#N/A</v>
      </c>
      <c r="AQ279" s="1">
        <v>125</v>
      </c>
      <c r="AR279" s="1">
        <v>748.19882329983159</v>
      </c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25">
        <v>0</v>
      </c>
      <c r="BN279" s="25">
        <v>0</v>
      </c>
      <c r="BO279" s="25">
        <v>0</v>
      </c>
      <c r="BP279" s="25">
        <v>0</v>
      </c>
      <c r="BQ279" s="25">
        <v>0</v>
      </c>
      <c r="BR279" s="25">
        <v>0</v>
      </c>
      <c r="BS279" s="25">
        <v>0</v>
      </c>
      <c r="BT279" s="25">
        <v>0</v>
      </c>
      <c r="BU279" s="25">
        <v>0</v>
      </c>
      <c r="BV279" s="25">
        <v>915.75744694378398</v>
      </c>
      <c r="BW279" s="25">
        <v>12653.151466914682</v>
      </c>
      <c r="BX279" s="25">
        <v>0</v>
      </c>
      <c r="BY279" s="25">
        <v>0</v>
      </c>
      <c r="BZ279" s="25">
        <v>0</v>
      </c>
      <c r="CA279" s="25">
        <v>0</v>
      </c>
      <c r="CB279" s="52">
        <f t="shared" si="14"/>
        <v>13568.908913858466</v>
      </c>
      <c r="CE279" s="31" t="s">
        <v>34</v>
      </c>
      <c r="CF279" t="s">
        <v>655</v>
      </c>
      <c r="CG279" s="31" t="s">
        <v>656</v>
      </c>
      <c r="CH279" t="s">
        <v>655</v>
      </c>
      <c r="CI279" t="str">
        <f t="shared" si="15"/>
        <v>01</v>
      </c>
      <c r="CJ279" t="s">
        <v>655</v>
      </c>
      <c r="CK279" s="31" t="s">
        <v>704</v>
      </c>
    </row>
    <row r="280" spans="1:89" ht="51" hidden="1" x14ac:dyDescent="0.25">
      <c r="A280" s="6">
        <v>277</v>
      </c>
      <c r="B280" s="27" t="str">
        <f t="shared" si="13"/>
        <v>ТС-001.02.01.050</v>
      </c>
      <c r="C280" s="17" t="s">
        <v>382</v>
      </c>
      <c r="D280" s="18">
        <v>1</v>
      </c>
      <c r="E280" s="18" t="s">
        <v>368</v>
      </c>
      <c r="F280" s="18" t="s">
        <v>369</v>
      </c>
      <c r="G280" s="17" t="s">
        <v>152</v>
      </c>
      <c r="H280" s="17" t="s">
        <v>33</v>
      </c>
      <c r="I280" s="17" t="s">
        <v>34</v>
      </c>
      <c r="J280" s="18" t="s">
        <v>27</v>
      </c>
      <c r="K280" s="18">
        <v>0</v>
      </c>
      <c r="L280" s="18">
        <v>0</v>
      </c>
      <c r="M280" s="18">
        <v>7.5999999999999998E-2</v>
      </c>
      <c r="N280" s="19">
        <v>149.9780584321486</v>
      </c>
      <c r="O280" s="18" t="s">
        <v>259</v>
      </c>
      <c r="P280" s="9">
        <v>3119.8680000000004</v>
      </c>
      <c r="Q280" s="20">
        <v>2030</v>
      </c>
      <c r="R280" s="6">
        <v>2031</v>
      </c>
      <c r="S280" s="9">
        <v>1.3977353360306757</v>
      </c>
      <c r="T280" s="9">
        <v>1.4536447494719027</v>
      </c>
      <c r="U280" s="9">
        <v>305.25248231459466</v>
      </c>
      <c r="V280" s="9">
        <v>2947.8668292095144</v>
      </c>
      <c r="W280" s="9">
        <v>1269.8503264287137</v>
      </c>
      <c r="X280" s="9">
        <v>4522.9696379528232</v>
      </c>
      <c r="Y280" s="32"/>
      <c r="Z280" s="1"/>
      <c r="AA280" s="1">
        <v>529.10430267863069</v>
      </c>
      <c r="AB280" s="1"/>
      <c r="AC280" s="22"/>
      <c r="AD280" s="22"/>
      <c r="AE280" s="22"/>
      <c r="AF280" s="22"/>
      <c r="AG280" s="1"/>
      <c r="AH280" s="1"/>
      <c r="AI280" s="1"/>
      <c r="AJ280" s="1"/>
      <c r="AK280" s="1"/>
      <c r="AL280" s="1"/>
      <c r="AM280" s="1"/>
      <c r="AN280" s="1"/>
      <c r="AO280" s="1"/>
      <c r="AP280" s="1" t="e">
        <v>#N/A</v>
      </c>
      <c r="AQ280" s="1">
        <v>70</v>
      </c>
      <c r="AR280" s="1">
        <v>299.9561168642972</v>
      </c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25">
        <v>0</v>
      </c>
      <c r="BN280" s="25">
        <v>0</v>
      </c>
      <c r="BO280" s="25">
        <v>0</v>
      </c>
      <c r="BP280" s="25">
        <v>0</v>
      </c>
      <c r="BQ280" s="25">
        <v>0</v>
      </c>
      <c r="BR280" s="25">
        <v>0</v>
      </c>
      <c r="BS280" s="25">
        <v>0</v>
      </c>
      <c r="BT280" s="25">
        <v>0</v>
      </c>
      <c r="BU280" s="25">
        <v>0</v>
      </c>
      <c r="BV280" s="25">
        <v>305.25248231459466</v>
      </c>
      <c r="BW280" s="25">
        <v>4217.7171556382282</v>
      </c>
      <c r="BX280" s="25">
        <v>0</v>
      </c>
      <c r="BY280" s="25">
        <v>0</v>
      </c>
      <c r="BZ280" s="25">
        <v>0</v>
      </c>
      <c r="CA280" s="25">
        <v>0</v>
      </c>
      <c r="CB280" s="52">
        <f t="shared" si="14"/>
        <v>4522.9696379528232</v>
      </c>
      <c r="CE280" s="31" t="s">
        <v>34</v>
      </c>
      <c r="CF280" t="s">
        <v>655</v>
      </c>
      <c r="CG280" s="31" t="s">
        <v>656</v>
      </c>
      <c r="CH280" t="s">
        <v>655</v>
      </c>
      <c r="CI280" t="str">
        <f t="shared" si="15"/>
        <v>01</v>
      </c>
      <c r="CJ280" t="s">
        <v>655</v>
      </c>
      <c r="CK280" s="31" t="s">
        <v>705</v>
      </c>
    </row>
    <row r="281" spans="1:89" ht="51" hidden="1" x14ac:dyDescent="0.25">
      <c r="A281" s="6">
        <v>278</v>
      </c>
      <c r="B281" s="27" t="str">
        <f t="shared" si="13"/>
        <v>ТС-001.02.01.051</v>
      </c>
      <c r="C281" s="17" t="s">
        <v>383</v>
      </c>
      <c r="D281" s="18">
        <v>1</v>
      </c>
      <c r="E281" s="18" t="s">
        <v>368</v>
      </c>
      <c r="F281" s="18" t="s">
        <v>369</v>
      </c>
      <c r="G281" s="17" t="s">
        <v>152</v>
      </c>
      <c r="H281" s="17" t="s">
        <v>33</v>
      </c>
      <c r="I281" s="17" t="s">
        <v>34</v>
      </c>
      <c r="J281" s="18" t="s">
        <v>27</v>
      </c>
      <c r="K281" s="18">
        <v>0</v>
      </c>
      <c r="L281" s="18">
        <v>0</v>
      </c>
      <c r="M281" s="18">
        <v>7.5999999999999998E-2</v>
      </c>
      <c r="N281" s="19">
        <v>149.9780584321486</v>
      </c>
      <c r="O281" s="18" t="s">
        <v>259</v>
      </c>
      <c r="P281" s="9">
        <v>3119.8680000000004</v>
      </c>
      <c r="Q281" s="20">
        <v>2030</v>
      </c>
      <c r="R281" s="6">
        <v>2031</v>
      </c>
      <c r="S281" s="9">
        <v>1.3977353360306757</v>
      </c>
      <c r="T281" s="9">
        <v>1.4536447494719027</v>
      </c>
      <c r="U281" s="9">
        <v>305.25248231459466</v>
      </c>
      <c r="V281" s="9">
        <v>2947.8668292095144</v>
      </c>
      <c r="W281" s="9">
        <v>1269.8503264287137</v>
      </c>
      <c r="X281" s="9">
        <v>4522.9696379528232</v>
      </c>
      <c r="Y281" s="1"/>
      <c r="Z281" s="1"/>
      <c r="AA281" s="1">
        <v>529.10430267863069</v>
      </c>
      <c r="AB281" s="1"/>
      <c r="AC281" s="22"/>
      <c r="AD281" s="22"/>
      <c r="AE281" s="22"/>
      <c r="AF281" s="22"/>
      <c r="AG281" s="1"/>
      <c r="AH281" s="1"/>
      <c r="AI281" s="1"/>
      <c r="AJ281" s="1"/>
      <c r="AK281" s="1"/>
      <c r="AL281" s="1"/>
      <c r="AM281" s="1"/>
      <c r="AN281" s="1"/>
      <c r="AO281" s="1"/>
      <c r="AP281" s="1" t="e">
        <v>#N/A</v>
      </c>
      <c r="AQ281" s="1">
        <v>70</v>
      </c>
      <c r="AR281" s="1">
        <v>299.9561168642972</v>
      </c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25">
        <v>0</v>
      </c>
      <c r="BN281" s="25">
        <v>0</v>
      </c>
      <c r="BO281" s="25">
        <v>0</v>
      </c>
      <c r="BP281" s="25">
        <v>0</v>
      </c>
      <c r="BQ281" s="25">
        <v>0</v>
      </c>
      <c r="BR281" s="25">
        <v>0</v>
      </c>
      <c r="BS281" s="25">
        <v>0</v>
      </c>
      <c r="BT281" s="25">
        <v>0</v>
      </c>
      <c r="BU281" s="25">
        <v>0</v>
      </c>
      <c r="BV281" s="25">
        <v>305.25248231459466</v>
      </c>
      <c r="BW281" s="25">
        <v>4217.7171556382282</v>
      </c>
      <c r="BX281" s="25">
        <v>0</v>
      </c>
      <c r="BY281" s="25">
        <v>0</v>
      </c>
      <c r="BZ281" s="25">
        <v>0</v>
      </c>
      <c r="CA281" s="25">
        <v>0</v>
      </c>
      <c r="CB281" s="52">
        <f t="shared" si="14"/>
        <v>4522.9696379528232</v>
      </c>
      <c r="CE281" s="31" t="s">
        <v>34</v>
      </c>
      <c r="CF281" t="s">
        <v>655</v>
      </c>
      <c r="CG281" s="31" t="s">
        <v>656</v>
      </c>
      <c r="CH281" t="s">
        <v>655</v>
      </c>
      <c r="CI281" t="str">
        <f t="shared" si="15"/>
        <v>01</v>
      </c>
      <c r="CJ281" t="s">
        <v>655</v>
      </c>
      <c r="CK281" s="31" t="s">
        <v>706</v>
      </c>
    </row>
    <row r="282" spans="1:89" ht="51" hidden="1" x14ac:dyDescent="0.25">
      <c r="A282" s="6">
        <v>279</v>
      </c>
      <c r="B282" s="27" t="str">
        <f t="shared" si="13"/>
        <v>ТС-001.02.01.052</v>
      </c>
      <c r="C282" s="17" t="s">
        <v>378</v>
      </c>
      <c r="D282" s="18">
        <v>1</v>
      </c>
      <c r="E282" s="18" t="s">
        <v>368</v>
      </c>
      <c r="F282" s="18" t="s">
        <v>369</v>
      </c>
      <c r="G282" s="17" t="s">
        <v>132</v>
      </c>
      <c r="H282" s="17" t="s">
        <v>33</v>
      </c>
      <c r="I282" s="17" t="s">
        <v>34</v>
      </c>
      <c r="J282" s="18" t="s">
        <v>27</v>
      </c>
      <c r="K282" s="18">
        <v>0</v>
      </c>
      <c r="L282" s="18">
        <v>0</v>
      </c>
      <c r="M282" s="18">
        <v>0.13300000000000001</v>
      </c>
      <c r="N282" s="19">
        <v>324.2194900965938</v>
      </c>
      <c r="O282" s="18" t="s">
        <v>259</v>
      </c>
      <c r="P282" s="9">
        <v>7799.67</v>
      </c>
      <c r="Q282" s="20">
        <v>2031</v>
      </c>
      <c r="R282" s="6">
        <v>2032</v>
      </c>
      <c r="S282" s="9">
        <v>1.4536447494719027</v>
      </c>
      <c r="T282" s="9">
        <v>1.5117905394507787</v>
      </c>
      <c r="U282" s="9">
        <v>793.6564540179462</v>
      </c>
      <c r="V282" s="9">
        <v>7664.4537559447363</v>
      </c>
      <c r="W282" s="9">
        <v>3301.6108487146553</v>
      </c>
      <c r="X282" s="9">
        <v>11759.721058677338</v>
      </c>
      <c r="Y282" s="1"/>
      <c r="Z282" s="1"/>
      <c r="AA282" s="1">
        <v>550.26847478577588</v>
      </c>
      <c r="AB282" s="1"/>
      <c r="AC282" s="22">
        <v>324.2194900965938</v>
      </c>
      <c r="AD282" s="22">
        <v>0</v>
      </c>
      <c r="AE282" s="22">
        <v>0</v>
      </c>
      <c r="AF282" s="22">
        <v>43.121192182846976</v>
      </c>
      <c r="AG282" s="1"/>
      <c r="AH282" s="1"/>
      <c r="AI282" s="1"/>
      <c r="AJ282" s="1">
        <v>43.121192182846976</v>
      </c>
      <c r="AK282" s="1"/>
      <c r="AL282" s="1"/>
      <c r="AM282" s="1"/>
      <c r="AN282" s="1"/>
      <c r="AO282" s="1"/>
      <c r="AP282" s="1" t="e">
        <v>#N/A</v>
      </c>
      <c r="AQ282" s="1">
        <v>125</v>
      </c>
      <c r="AR282" s="1">
        <v>648.4389801931876</v>
      </c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25">
        <v>0</v>
      </c>
      <c r="BN282" s="25">
        <v>0</v>
      </c>
      <c r="BO282" s="25">
        <v>0</v>
      </c>
      <c r="BP282" s="25">
        <v>0</v>
      </c>
      <c r="BQ282" s="25">
        <v>0</v>
      </c>
      <c r="BR282" s="25">
        <v>0</v>
      </c>
      <c r="BS282" s="25">
        <v>0</v>
      </c>
      <c r="BT282" s="25">
        <v>0</v>
      </c>
      <c r="BU282" s="25">
        <v>0</v>
      </c>
      <c r="BV282" s="25">
        <v>0</v>
      </c>
      <c r="BW282" s="25">
        <v>793.6564540179462</v>
      </c>
      <c r="BX282" s="25">
        <v>10966.064604659392</v>
      </c>
      <c r="BY282" s="25">
        <v>0</v>
      </c>
      <c r="BZ282" s="25">
        <v>0</v>
      </c>
      <c r="CA282" s="25">
        <v>0</v>
      </c>
      <c r="CB282" s="52">
        <f t="shared" si="14"/>
        <v>11759.721058677338</v>
      </c>
      <c r="CE282" s="31" t="s">
        <v>34</v>
      </c>
      <c r="CF282" t="s">
        <v>655</v>
      </c>
      <c r="CG282" s="31" t="s">
        <v>656</v>
      </c>
      <c r="CH282" t="s">
        <v>655</v>
      </c>
      <c r="CI282" t="str">
        <f t="shared" si="15"/>
        <v>01</v>
      </c>
      <c r="CJ282" t="s">
        <v>655</v>
      </c>
      <c r="CK282" s="31" t="s">
        <v>707</v>
      </c>
    </row>
    <row r="283" spans="1:89" ht="51" hidden="1" x14ac:dyDescent="0.25">
      <c r="A283" s="6">
        <v>280</v>
      </c>
      <c r="B283" s="27" t="str">
        <f t="shared" si="13"/>
        <v>ТС-001.02.01.053</v>
      </c>
      <c r="C283" s="17" t="s">
        <v>379</v>
      </c>
      <c r="D283" s="18">
        <v>1</v>
      </c>
      <c r="E283" s="18" t="s">
        <v>368</v>
      </c>
      <c r="F283" s="18" t="s">
        <v>369</v>
      </c>
      <c r="G283" s="17" t="s">
        <v>132</v>
      </c>
      <c r="H283" s="17" t="s">
        <v>33</v>
      </c>
      <c r="I283" s="17" t="s">
        <v>34</v>
      </c>
      <c r="J283" s="18" t="s">
        <v>27</v>
      </c>
      <c r="K283" s="18">
        <v>0</v>
      </c>
      <c r="L283" s="18">
        <v>0</v>
      </c>
      <c r="M283" s="18">
        <v>7.5999999999999998E-2</v>
      </c>
      <c r="N283" s="19">
        <v>129.98098397452875</v>
      </c>
      <c r="O283" s="18" t="s">
        <v>259</v>
      </c>
      <c r="P283" s="9">
        <v>2599.89</v>
      </c>
      <c r="Q283" s="20">
        <v>2031</v>
      </c>
      <c r="R283" s="6">
        <v>2032</v>
      </c>
      <c r="S283" s="9">
        <v>1.4536447494719027</v>
      </c>
      <c r="T283" s="9">
        <v>1.5117905394507787</v>
      </c>
      <c r="U283" s="9">
        <v>264.55215133931534</v>
      </c>
      <c r="V283" s="9">
        <v>2554.8179186482453</v>
      </c>
      <c r="W283" s="9">
        <v>1100.5369495715518</v>
      </c>
      <c r="X283" s="9">
        <v>3919.9070195591125</v>
      </c>
      <c r="Y283" s="1"/>
      <c r="Z283" s="1"/>
      <c r="AA283" s="1">
        <v>550.26847478577588</v>
      </c>
      <c r="AB283" s="1"/>
      <c r="AC283" s="22"/>
      <c r="AD283" s="22"/>
      <c r="AE283" s="22"/>
      <c r="AF283" s="22"/>
      <c r="AG283" s="1"/>
      <c r="AH283" s="1"/>
      <c r="AI283" s="1"/>
      <c r="AJ283" s="1"/>
      <c r="AK283" s="1"/>
      <c r="AL283" s="1"/>
      <c r="AM283" s="1"/>
      <c r="AN283" s="1"/>
      <c r="AO283" s="1"/>
      <c r="AP283" s="1" t="e">
        <v>#N/A</v>
      </c>
      <c r="AQ283" s="1">
        <v>70</v>
      </c>
      <c r="AR283" s="1">
        <v>259.96196794905751</v>
      </c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25">
        <v>0</v>
      </c>
      <c r="BN283" s="25">
        <v>0</v>
      </c>
      <c r="BO283" s="25">
        <v>0</v>
      </c>
      <c r="BP283" s="25">
        <v>0</v>
      </c>
      <c r="BQ283" s="25">
        <v>0</v>
      </c>
      <c r="BR283" s="25">
        <v>0</v>
      </c>
      <c r="BS283" s="25">
        <v>0</v>
      </c>
      <c r="BT283" s="25">
        <v>0</v>
      </c>
      <c r="BU283" s="25">
        <v>0</v>
      </c>
      <c r="BV283" s="25">
        <v>0</v>
      </c>
      <c r="BW283" s="25">
        <v>264.55215133931534</v>
      </c>
      <c r="BX283" s="25">
        <v>3655.354868219797</v>
      </c>
      <c r="BY283" s="25">
        <v>0</v>
      </c>
      <c r="BZ283" s="25">
        <v>0</v>
      </c>
      <c r="CA283" s="25">
        <v>0</v>
      </c>
      <c r="CB283" s="52">
        <f t="shared" si="14"/>
        <v>3919.9070195591125</v>
      </c>
      <c r="CE283" s="31" t="s">
        <v>34</v>
      </c>
      <c r="CF283" t="s">
        <v>655</v>
      </c>
      <c r="CG283" s="31" t="s">
        <v>656</v>
      </c>
      <c r="CH283" t="s">
        <v>655</v>
      </c>
      <c r="CI283" t="str">
        <f t="shared" si="15"/>
        <v>01</v>
      </c>
      <c r="CJ283" t="s">
        <v>655</v>
      </c>
      <c r="CK283" s="31" t="s">
        <v>708</v>
      </c>
    </row>
    <row r="284" spans="1:89" ht="51" hidden="1" x14ac:dyDescent="0.25">
      <c r="A284" s="6">
        <v>281</v>
      </c>
      <c r="B284" s="27" t="str">
        <f t="shared" si="13"/>
        <v>ТС-001.02.01.054</v>
      </c>
      <c r="C284" s="17" t="s">
        <v>380</v>
      </c>
      <c r="D284" s="18">
        <v>1</v>
      </c>
      <c r="E284" s="18" t="s">
        <v>368</v>
      </c>
      <c r="F284" s="18" t="s">
        <v>369</v>
      </c>
      <c r="G284" s="17" t="s">
        <v>132</v>
      </c>
      <c r="H284" s="17" t="s">
        <v>33</v>
      </c>
      <c r="I284" s="17" t="s">
        <v>34</v>
      </c>
      <c r="J284" s="18" t="s">
        <v>27</v>
      </c>
      <c r="K284" s="18">
        <v>0</v>
      </c>
      <c r="L284" s="18">
        <v>0</v>
      </c>
      <c r="M284" s="18">
        <v>7.5999999999999998E-2</v>
      </c>
      <c r="N284" s="19">
        <v>129.98098397452875</v>
      </c>
      <c r="O284" s="18" t="s">
        <v>259</v>
      </c>
      <c r="P284" s="9">
        <v>2599.89</v>
      </c>
      <c r="Q284" s="20">
        <v>2031</v>
      </c>
      <c r="R284" s="6">
        <v>2032</v>
      </c>
      <c r="S284" s="9">
        <v>1.4536447494719027</v>
      </c>
      <c r="T284" s="9">
        <v>1.5117905394507787</v>
      </c>
      <c r="U284" s="9">
        <v>264.55215133931534</v>
      </c>
      <c r="V284" s="9">
        <v>2554.8179186482453</v>
      </c>
      <c r="W284" s="9">
        <v>1100.5369495715518</v>
      </c>
      <c r="X284" s="9">
        <v>3919.9070195591125</v>
      </c>
      <c r="Y284" s="1"/>
      <c r="Z284" s="1"/>
      <c r="AA284" s="1">
        <v>550.26847478577588</v>
      </c>
      <c r="AB284" s="1"/>
      <c r="AC284" s="22"/>
      <c r="AD284" s="22"/>
      <c r="AE284" s="22"/>
      <c r="AF284" s="22"/>
      <c r="AG284" s="1"/>
      <c r="AH284" s="1"/>
      <c r="AI284" s="1"/>
      <c r="AJ284" s="1"/>
      <c r="AK284" s="1"/>
      <c r="AL284" s="1"/>
      <c r="AM284" s="1"/>
      <c r="AN284" s="1"/>
      <c r="AO284" s="1"/>
      <c r="AP284" s="1" t="e">
        <v>#N/A</v>
      </c>
      <c r="AQ284" s="1">
        <v>70</v>
      </c>
      <c r="AR284" s="1">
        <v>259.96196794905751</v>
      </c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25">
        <v>0</v>
      </c>
      <c r="BN284" s="25">
        <v>0</v>
      </c>
      <c r="BO284" s="25">
        <v>0</v>
      </c>
      <c r="BP284" s="25">
        <v>0</v>
      </c>
      <c r="BQ284" s="25">
        <v>0</v>
      </c>
      <c r="BR284" s="25">
        <v>0</v>
      </c>
      <c r="BS284" s="25">
        <v>0</v>
      </c>
      <c r="BT284" s="25">
        <v>0</v>
      </c>
      <c r="BU284" s="25">
        <v>0</v>
      </c>
      <c r="BV284" s="25">
        <v>0</v>
      </c>
      <c r="BW284" s="25">
        <v>264.55215133931534</v>
      </c>
      <c r="BX284" s="25">
        <v>3655.354868219797</v>
      </c>
      <c r="BY284" s="25">
        <v>0</v>
      </c>
      <c r="BZ284" s="25">
        <v>0</v>
      </c>
      <c r="CA284" s="25">
        <v>0</v>
      </c>
      <c r="CB284" s="52">
        <f t="shared" si="14"/>
        <v>3919.9070195591125</v>
      </c>
      <c r="CE284" s="31" t="s">
        <v>34</v>
      </c>
      <c r="CF284" t="s">
        <v>655</v>
      </c>
      <c r="CG284" s="31" t="s">
        <v>656</v>
      </c>
      <c r="CH284" t="s">
        <v>655</v>
      </c>
      <c r="CI284" t="str">
        <f t="shared" si="15"/>
        <v>01</v>
      </c>
      <c r="CJ284" t="s">
        <v>655</v>
      </c>
      <c r="CK284" s="31" t="s">
        <v>709</v>
      </c>
    </row>
    <row r="285" spans="1:89" ht="51" hidden="1" x14ac:dyDescent="0.25">
      <c r="A285" s="6">
        <v>282</v>
      </c>
      <c r="B285" s="27" t="str">
        <f t="shared" si="13"/>
        <v>ТС-001.02.01.055</v>
      </c>
      <c r="C285" s="17" t="s">
        <v>381</v>
      </c>
      <c r="D285" s="18">
        <v>1</v>
      </c>
      <c r="E285" s="18" t="s">
        <v>368</v>
      </c>
      <c r="F285" s="18" t="s">
        <v>369</v>
      </c>
      <c r="G285" s="17" t="s">
        <v>152</v>
      </c>
      <c r="H285" s="17" t="s">
        <v>33</v>
      </c>
      <c r="I285" s="17" t="s">
        <v>34</v>
      </c>
      <c r="J285" s="18" t="s">
        <v>27</v>
      </c>
      <c r="K285" s="18">
        <v>0</v>
      </c>
      <c r="L285" s="18">
        <v>0</v>
      </c>
      <c r="M285" s="18">
        <v>0.13300000000000001</v>
      </c>
      <c r="N285" s="19">
        <v>389.06338811591246</v>
      </c>
      <c r="O285" s="18" t="s">
        <v>259</v>
      </c>
      <c r="P285" s="9">
        <v>9359.6039999999994</v>
      </c>
      <c r="Q285" s="20">
        <v>2031</v>
      </c>
      <c r="R285" s="6">
        <v>2032</v>
      </c>
      <c r="S285" s="9">
        <v>1.4536447494719027</v>
      </c>
      <c r="T285" s="9">
        <v>1.5117905394507787</v>
      </c>
      <c r="U285" s="9">
        <v>952.38774482153531</v>
      </c>
      <c r="V285" s="9">
        <v>9197.3445071336828</v>
      </c>
      <c r="W285" s="9">
        <v>3961.9330184575856</v>
      </c>
      <c r="X285" s="9">
        <v>14111.665270412803</v>
      </c>
      <c r="Y285" s="1"/>
      <c r="Z285" s="1"/>
      <c r="AA285" s="1">
        <v>550.26847478577588</v>
      </c>
      <c r="AB285" s="1"/>
      <c r="AC285" s="22"/>
      <c r="AD285" s="22"/>
      <c r="AE285" s="22"/>
      <c r="AF285" s="22"/>
      <c r="AG285" s="1"/>
      <c r="AH285" s="1"/>
      <c r="AI285" s="1"/>
      <c r="AJ285" s="1"/>
      <c r="AK285" s="1"/>
      <c r="AL285" s="1"/>
      <c r="AM285" s="1"/>
      <c r="AN285" s="1"/>
      <c r="AO285" s="1"/>
      <c r="AP285" s="1" t="e">
        <v>#N/A</v>
      </c>
      <c r="AQ285" s="1">
        <v>125</v>
      </c>
      <c r="AR285" s="1">
        <v>778.12677623182492</v>
      </c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25">
        <v>0</v>
      </c>
      <c r="BN285" s="25">
        <v>0</v>
      </c>
      <c r="BO285" s="25">
        <v>0</v>
      </c>
      <c r="BP285" s="25">
        <v>0</v>
      </c>
      <c r="BQ285" s="25">
        <v>0</v>
      </c>
      <c r="BR285" s="25">
        <v>0</v>
      </c>
      <c r="BS285" s="25">
        <v>0</v>
      </c>
      <c r="BT285" s="25">
        <v>0</v>
      </c>
      <c r="BU285" s="25">
        <v>0</v>
      </c>
      <c r="BV285" s="25">
        <v>0</v>
      </c>
      <c r="BW285" s="25">
        <v>952.38774482153531</v>
      </c>
      <c r="BX285" s="25">
        <v>13159.277525591267</v>
      </c>
      <c r="BY285" s="25">
        <v>0</v>
      </c>
      <c r="BZ285" s="25">
        <v>0</v>
      </c>
      <c r="CA285" s="25">
        <v>0</v>
      </c>
      <c r="CB285" s="52">
        <f t="shared" si="14"/>
        <v>14111.665270412803</v>
      </c>
      <c r="CE285" s="31" t="s">
        <v>34</v>
      </c>
      <c r="CF285" t="s">
        <v>655</v>
      </c>
      <c r="CG285" s="31" t="s">
        <v>656</v>
      </c>
      <c r="CH285" t="s">
        <v>655</v>
      </c>
      <c r="CI285" t="str">
        <f t="shared" si="15"/>
        <v>01</v>
      </c>
      <c r="CJ285" t="s">
        <v>655</v>
      </c>
      <c r="CK285" s="31" t="s">
        <v>710</v>
      </c>
    </row>
    <row r="286" spans="1:89" ht="51" hidden="1" x14ac:dyDescent="0.25">
      <c r="A286" s="6">
        <v>283</v>
      </c>
      <c r="B286" s="27" t="str">
        <f t="shared" si="13"/>
        <v>ТС-001.02.01.056</v>
      </c>
      <c r="C286" s="17" t="s">
        <v>382</v>
      </c>
      <c r="D286" s="18">
        <v>1</v>
      </c>
      <c r="E286" s="18" t="s">
        <v>368</v>
      </c>
      <c r="F286" s="18" t="s">
        <v>369</v>
      </c>
      <c r="G286" s="17" t="s">
        <v>152</v>
      </c>
      <c r="H286" s="17" t="s">
        <v>33</v>
      </c>
      <c r="I286" s="17" t="s">
        <v>34</v>
      </c>
      <c r="J286" s="18" t="s">
        <v>27</v>
      </c>
      <c r="K286" s="18">
        <v>0</v>
      </c>
      <c r="L286" s="18">
        <v>0</v>
      </c>
      <c r="M286" s="18">
        <v>7.5999999999999998E-2</v>
      </c>
      <c r="N286" s="19">
        <v>155.97718076943454</v>
      </c>
      <c r="O286" s="18" t="s">
        <v>259</v>
      </c>
      <c r="P286" s="9">
        <v>3119.8680000000004</v>
      </c>
      <c r="Q286" s="20">
        <v>2031</v>
      </c>
      <c r="R286" s="6">
        <v>2032</v>
      </c>
      <c r="S286" s="9">
        <v>1.4536447494719027</v>
      </c>
      <c r="T286" s="9">
        <v>1.5117905394507787</v>
      </c>
      <c r="U286" s="9">
        <v>317.46258160717849</v>
      </c>
      <c r="V286" s="9">
        <v>3065.7815023778949</v>
      </c>
      <c r="W286" s="9">
        <v>1320.6443394858622</v>
      </c>
      <c r="X286" s="9">
        <v>4703.8884234709358</v>
      </c>
      <c r="Y286" s="1"/>
      <c r="Z286" s="1"/>
      <c r="AA286" s="1">
        <v>550.26847478577588</v>
      </c>
      <c r="AB286" s="1"/>
      <c r="AC286" s="22"/>
      <c r="AD286" s="22"/>
      <c r="AE286" s="22"/>
      <c r="AF286" s="22"/>
      <c r="AG286" s="1"/>
      <c r="AH286" s="1"/>
      <c r="AI286" s="1"/>
      <c r="AJ286" s="1"/>
      <c r="AK286" s="1"/>
      <c r="AL286" s="1"/>
      <c r="AM286" s="1"/>
      <c r="AN286" s="1"/>
      <c r="AO286" s="1"/>
      <c r="AP286" s="1" t="e">
        <v>#N/A</v>
      </c>
      <c r="AQ286" s="1">
        <v>70</v>
      </c>
      <c r="AR286" s="1">
        <v>311.95436153886908</v>
      </c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25">
        <v>0</v>
      </c>
      <c r="BN286" s="25">
        <v>0</v>
      </c>
      <c r="BO286" s="25">
        <v>0</v>
      </c>
      <c r="BP286" s="25">
        <v>0</v>
      </c>
      <c r="BQ286" s="25">
        <v>0</v>
      </c>
      <c r="BR286" s="25">
        <v>0</v>
      </c>
      <c r="BS286" s="25">
        <v>0</v>
      </c>
      <c r="BT286" s="25">
        <v>0</v>
      </c>
      <c r="BU286" s="25">
        <v>0</v>
      </c>
      <c r="BV286" s="25">
        <v>0</v>
      </c>
      <c r="BW286" s="25">
        <v>317.46258160717849</v>
      </c>
      <c r="BX286" s="25">
        <v>4386.4258418637573</v>
      </c>
      <c r="BY286" s="25">
        <v>0</v>
      </c>
      <c r="BZ286" s="25">
        <v>0</v>
      </c>
      <c r="CA286" s="25">
        <v>0</v>
      </c>
      <c r="CB286" s="52">
        <f t="shared" si="14"/>
        <v>4703.8884234709358</v>
      </c>
      <c r="CE286" s="31" t="s">
        <v>34</v>
      </c>
      <c r="CF286" t="s">
        <v>655</v>
      </c>
      <c r="CG286" s="31" t="s">
        <v>656</v>
      </c>
      <c r="CH286" t="s">
        <v>655</v>
      </c>
      <c r="CI286" t="str">
        <f t="shared" si="15"/>
        <v>01</v>
      </c>
      <c r="CJ286" t="s">
        <v>655</v>
      </c>
      <c r="CK286" s="31" t="s">
        <v>711</v>
      </c>
    </row>
    <row r="287" spans="1:89" ht="51" hidden="1" x14ac:dyDescent="0.25">
      <c r="A287" s="6">
        <v>284</v>
      </c>
      <c r="B287" s="27" t="str">
        <f t="shared" si="13"/>
        <v>ТС-001.02.01.057</v>
      </c>
      <c r="C287" s="17" t="s">
        <v>383</v>
      </c>
      <c r="D287" s="18">
        <v>1</v>
      </c>
      <c r="E287" s="18" t="s">
        <v>368</v>
      </c>
      <c r="F287" s="18" t="s">
        <v>369</v>
      </c>
      <c r="G287" s="17" t="s">
        <v>152</v>
      </c>
      <c r="H287" s="17" t="s">
        <v>33</v>
      </c>
      <c r="I287" s="17" t="s">
        <v>34</v>
      </c>
      <c r="J287" s="18" t="s">
        <v>27</v>
      </c>
      <c r="K287" s="18">
        <v>0</v>
      </c>
      <c r="L287" s="18">
        <v>0</v>
      </c>
      <c r="M287" s="18">
        <v>7.5999999999999998E-2</v>
      </c>
      <c r="N287" s="19">
        <v>155.97718076943454</v>
      </c>
      <c r="O287" s="18" t="s">
        <v>259</v>
      </c>
      <c r="P287" s="9">
        <v>3119.8680000000004</v>
      </c>
      <c r="Q287" s="20">
        <v>2031</v>
      </c>
      <c r="R287" s="6">
        <v>2032</v>
      </c>
      <c r="S287" s="9">
        <v>1.4536447494719027</v>
      </c>
      <c r="T287" s="9">
        <v>1.5117905394507787</v>
      </c>
      <c r="U287" s="9">
        <v>317.46258160717849</v>
      </c>
      <c r="V287" s="9">
        <v>3065.7815023778949</v>
      </c>
      <c r="W287" s="9">
        <v>1320.6443394858622</v>
      </c>
      <c r="X287" s="9">
        <v>4703.8884234709358</v>
      </c>
      <c r="Y287" s="1"/>
      <c r="Z287" s="1"/>
      <c r="AA287" s="1">
        <v>550.26847478577588</v>
      </c>
      <c r="AB287" s="1"/>
      <c r="AC287" s="22"/>
      <c r="AD287" s="22"/>
      <c r="AE287" s="22"/>
      <c r="AF287" s="22"/>
      <c r="AG287" s="1"/>
      <c r="AH287" s="1"/>
      <c r="AI287" s="1"/>
      <c r="AJ287" s="1"/>
      <c r="AK287" s="1"/>
      <c r="AL287" s="1"/>
      <c r="AM287" s="1"/>
      <c r="AN287" s="1"/>
      <c r="AO287" s="1"/>
      <c r="AP287" s="1" t="e">
        <v>#N/A</v>
      </c>
      <c r="AQ287" s="1">
        <v>70</v>
      </c>
      <c r="AR287" s="1">
        <v>311.95436153886908</v>
      </c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25">
        <v>0</v>
      </c>
      <c r="BN287" s="25">
        <v>0</v>
      </c>
      <c r="BO287" s="25">
        <v>0</v>
      </c>
      <c r="BP287" s="25">
        <v>0</v>
      </c>
      <c r="BQ287" s="25">
        <v>0</v>
      </c>
      <c r="BR287" s="25">
        <v>0</v>
      </c>
      <c r="BS287" s="25">
        <v>0</v>
      </c>
      <c r="BT287" s="25">
        <v>0</v>
      </c>
      <c r="BU287" s="25">
        <v>0</v>
      </c>
      <c r="BV287" s="25">
        <v>0</v>
      </c>
      <c r="BW287" s="25">
        <v>317.46258160717849</v>
      </c>
      <c r="BX287" s="25">
        <v>4386.4258418637573</v>
      </c>
      <c r="BY287" s="25">
        <v>0</v>
      </c>
      <c r="BZ287" s="25">
        <v>0</v>
      </c>
      <c r="CA287" s="25">
        <v>0</v>
      </c>
      <c r="CB287" s="52">
        <f t="shared" si="14"/>
        <v>4703.8884234709358</v>
      </c>
      <c r="CE287" s="31" t="s">
        <v>34</v>
      </c>
      <c r="CF287" t="s">
        <v>655</v>
      </c>
      <c r="CG287" s="31" t="s">
        <v>656</v>
      </c>
      <c r="CH287" t="s">
        <v>655</v>
      </c>
      <c r="CI287" t="str">
        <f t="shared" si="15"/>
        <v>01</v>
      </c>
      <c r="CJ287" t="s">
        <v>655</v>
      </c>
      <c r="CK287" s="31" t="s">
        <v>712</v>
      </c>
    </row>
    <row r="288" spans="1:89" ht="51" hidden="1" x14ac:dyDescent="0.25">
      <c r="A288" s="6">
        <v>285</v>
      </c>
      <c r="B288" s="27" t="str">
        <f t="shared" si="13"/>
        <v>ТС-001.02.01.058</v>
      </c>
      <c r="C288" s="17" t="s">
        <v>378</v>
      </c>
      <c r="D288" s="18">
        <v>1</v>
      </c>
      <c r="E288" s="18" t="s">
        <v>368</v>
      </c>
      <c r="F288" s="18" t="s">
        <v>369</v>
      </c>
      <c r="G288" s="17" t="s">
        <v>132</v>
      </c>
      <c r="H288" s="17" t="s">
        <v>33</v>
      </c>
      <c r="I288" s="17" t="s">
        <v>34</v>
      </c>
      <c r="J288" s="18" t="s">
        <v>27</v>
      </c>
      <c r="K288" s="18">
        <v>0</v>
      </c>
      <c r="L288" s="18">
        <v>0</v>
      </c>
      <c r="M288" s="18">
        <v>0.13300000000000001</v>
      </c>
      <c r="N288" s="19">
        <v>337.18826970045757</v>
      </c>
      <c r="O288" s="18" t="s">
        <v>259</v>
      </c>
      <c r="P288" s="9">
        <v>7799.67</v>
      </c>
      <c r="Q288" s="20">
        <v>2032</v>
      </c>
      <c r="R288" s="6">
        <v>2033</v>
      </c>
      <c r="S288" s="9">
        <v>1.5117905394507787</v>
      </c>
      <c r="T288" s="9">
        <v>1.5722621610288099</v>
      </c>
      <c r="U288" s="9">
        <v>825.40271217866405</v>
      </c>
      <c r="V288" s="9">
        <v>7971.0319061825257</v>
      </c>
      <c r="W288" s="9">
        <v>3433.6752826632414</v>
      </c>
      <c r="X288" s="9">
        <v>12230.109901024432</v>
      </c>
      <c r="Y288" s="1"/>
      <c r="Z288" s="1"/>
      <c r="AA288" s="1">
        <v>572.27921377720691</v>
      </c>
      <c r="AB288" s="1"/>
      <c r="AC288" s="22">
        <v>337.18826970045757</v>
      </c>
      <c r="AD288" s="22">
        <v>0</v>
      </c>
      <c r="AE288" s="22">
        <v>0</v>
      </c>
      <c r="AF288" s="22">
        <v>44.846039870160858</v>
      </c>
      <c r="AG288" s="1"/>
      <c r="AH288" s="1"/>
      <c r="AI288" s="1"/>
      <c r="AJ288" s="1">
        <v>44.846039870160858</v>
      </c>
      <c r="AK288" s="1"/>
      <c r="AL288" s="1"/>
      <c r="AM288" s="1"/>
      <c r="AN288" s="1"/>
      <c r="AO288" s="1"/>
      <c r="AP288" s="1" t="e">
        <v>#N/A</v>
      </c>
      <c r="AQ288" s="1">
        <v>125</v>
      </c>
      <c r="AR288" s="1">
        <v>674.37653940091514</v>
      </c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25">
        <v>0</v>
      </c>
      <c r="BN288" s="25">
        <v>0</v>
      </c>
      <c r="BO288" s="25">
        <v>0</v>
      </c>
      <c r="BP288" s="25">
        <v>0</v>
      </c>
      <c r="BQ288" s="25">
        <v>0</v>
      </c>
      <c r="BR288" s="25">
        <v>0</v>
      </c>
      <c r="BS288" s="25">
        <v>0</v>
      </c>
      <c r="BT288" s="25">
        <v>0</v>
      </c>
      <c r="BU288" s="25">
        <v>0</v>
      </c>
      <c r="BV288" s="25">
        <v>0</v>
      </c>
      <c r="BW288" s="25">
        <v>0</v>
      </c>
      <c r="BX288" s="25">
        <v>825.40271217866405</v>
      </c>
      <c r="BY288" s="25">
        <v>11404.707188845767</v>
      </c>
      <c r="BZ288" s="25">
        <v>0</v>
      </c>
      <c r="CA288" s="25">
        <v>0</v>
      </c>
      <c r="CB288" s="52">
        <f t="shared" si="14"/>
        <v>12230.109901024431</v>
      </c>
      <c r="CE288" s="31" t="s">
        <v>34</v>
      </c>
      <c r="CF288" t="s">
        <v>655</v>
      </c>
      <c r="CG288" s="31" t="s">
        <v>656</v>
      </c>
      <c r="CH288" t="s">
        <v>655</v>
      </c>
      <c r="CI288" t="str">
        <f t="shared" si="15"/>
        <v>01</v>
      </c>
      <c r="CJ288" t="s">
        <v>655</v>
      </c>
      <c r="CK288" s="31" t="s">
        <v>713</v>
      </c>
    </row>
    <row r="289" spans="1:89" ht="51" hidden="1" x14ac:dyDescent="0.25">
      <c r="A289" s="6">
        <v>286</v>
      </c>
      <c r="B289" s="27" t="str">
        <f t="shared" si="13"/>
        <v>ТС-001.02.01.059</v>
      </c>
      <c r="C289" s="17" t="s">
        <v>379</v>
      </c>
      <c r="D289" s="18">
        <v>1</v>
      </c>
      <c r="E289" s="18" t="s">
        <v>368</v>
      </c>
      <c r="F289" s="18" t="s">
        <v>369</v>
      </c>
      <c r="G289" s="17" t="s">
        <v>132</v>
      </c>
      <c r="H289" s="17" t="s">
        <v>33</v>
      </c>
      <c r="I289" s="17" t="s">
        <v>34</v>
      </c>
      <c r="J289" s="18" t="s">
        <v>27</v>
      </c>
      <c r="K289" s="18">
        <v>0</v>
      </c>
      <c r="L289" s="18">
        <v>0</v>
      </c>
      <c r="M289" s="18">
        <v>7.5999999999999998E-2</v>
      </c>
      <c r="N289" s="19">
        <v>135.1802233335099</v>
      </c>
      <c r="O289" s="18" t="s">
        <v>259</v>
      </c>
      <c r="P289" s="9">
        <v>2599.89</v>
      </c>
      <c r="Q289" s="20">
        <v>2032</v>
      </c>
      <c r="R289" s="6">
        <v>2033</v>
      </c>
      <c r="S289" s="9">
        <v>1.5117905394507787</v>
      </c>
      <c r="T289" s="9">
        <v>1.5722621610288099</v>
      </c>
      <c r="U289" s="9">
        <v>275.13423739288794</v>
      </c>
      <c r="V289" s="9">
        <v>2657.0106353941751</v>
      </c>
      <c r="W289" s="9">
        <v>1144.5584275544138</v>
      </c>
      <c r="X289" s="9">
        <v>4076.7033003414767</v>
      </c>
      <c r="Y289" s="1"/>
      <c r="Z289" s="1"/>
      <c r="AA289" s="1">
        <v>572.27921377720691</v>
      </c>
      <c r="AB289" s="1"/>
      <c r="AC289" s="22"/>
      <c r="AD289" s="22"/>
      <c r="AE289" s="22"/>
      <c r="AF289" s="22"/>
      <c r="AG289" s="1"/>
      <c r="AH289" s="1"/>
      <c r="AI289" s="1"/>
      <c r="AJ289" s="1"/>
      <c r="AK289" s="1"/>
      <c r="AL289" s="1"/>
      <c r="AM289" s="1"/>
      <c r="AN289" s="1"/>
      <c r="AO289" s="1"/>
      <c r="AP289" s="1" t="e">
        <v>#N/A</v>
      </c>
      <c r="AQ289" s="1">
        <v>70</v>
      </c>
      <c r="AR289" s="1">
        <v>270.3604466670198</v>
      </c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25">
        <v>0</v>
      </c>
      <c r="BN289" s="25">
        <v>0</v>
      </c>
      <c r="BO289" s="25">
        <v>0</v>
      </c>
      <c r="BP289" s="25">
        <v>0</v>
      </c>
      <c r="BQ289" s="25">
        <v>0</v>
      </c>
      <c r="BR289" s="25">
        <v>0</v>
      </c>
      <c r="BS289" s="25">
        <v>0</v>
      </c>
      <c r="BT289" s="25">
        <v>0</v>
      </c>
      <c r="BU289" s="25">
        <v>0</v>
      </c>
      <c r="BV289" s="25">
        <v>0</v>
      </c>
      <c r="BW289" s="25">
        <v>0</v>
      </c>
      <c r="BX289" s="25">
        <v>275.13423739288794</v>
      </c>
      <c r="BY289" s="25">
        <v>3801.5690629485889</v>
      </c>
      <c r="BZ289" s="25">
        <v>0</v>
      </c>
      <c r="CA289" s="25">
        <v>0</v>
      </c>
      <c r="CB289" s="52">
        <f t="shared" si="14"/>
        <v>4076.7033003414767</v>
      </c>
      <c r="CE289" s="31" t="s">
        <v>34</v>
      </c>
      <c r="CF289" t="s">
        <v>655</v>
      </c>
      <c r="CG289" s="31" t="s">
        <v>656</v>
      </c>
      <c r="CH289" t="s">
        <v>655</v>
      </c>
      <c r="CI289" t="str">
        <f t="shared" si="15"/>
        <v>01</v>
      </c>
      <c r="CJ289" t="s">
        <v>655</v>
      </c>
      <c r="CK289" s="31" t="s">
        <v>714</v>
      </c>
    </row>
    <row r="290" spans="1:89" ht="51" hidden="1" x14ac:dyDescent="0.25">
      <c r="A290" s="6">
        <v>287</v>
      </c>
      <c r="B290" s="27" t="str">
        <f t="shared" si="13"/>
        <v>ТС-001.02.01.060</v>
      </c>
      <c r="C290" s="17" t="s">
        <v>380</v>
      </c>
      <c r="D290" s="18">
        <v>1</v>
      </c>
      <c r="E290" s="18" t="s">
        <v>368</v>
      </c>
      <c r="F290" s="18" t="s">
        <v>369</v>
      </c>
      <c r="G290" s="17" t="s">
        <v>132</v>
      </c>
      <c r="H290" s="17" t="s">
        <v>33</v>
      </c>
      <c r="I290" s="17" t="s">
        <v>34</v>
      </c>
      <c r="J290" s="18" t="s">
        <v>27</v>
      </c>
      <c r="K290" s="18">
        <v>0</v>
      </c>
      <c r="L290" s="18">
        <v>0</v>
      </c>
      <c r="M290" s="18">
        <v>7.5999999999999998E-2</v>
      </c>
      <c r="N290" s="19">
        <v>135.1802233335099</v>
      </c>
      <c r="O290" s="18" t="s">
        <v>259</v>
      </c>
      <c r="P290" s="9">
        <v>2599.89</v>
      </c>
      <c r="Q290" s="20">
        <v>2032</v>
      </c>
      <c r="R290" s="6">
        <v>2033</v>
      </c>
      <c r="S290" s="9">
        <v>1.5117905394507787</v>
      </c>
      <c r="T290" s="9">
        <v>1.5722621610288099</v>
      </c>
      <c r="U290" s="9">
        <v>275.13423739288794</v>
      </c>
      <c r="V290" s="9">
        <v>2657.0106353941751</v>
      </c>
      <c r="W290" s="9">
        <v>1144.5584275544138</v>
      </c>
      <c r="X290" s="9">
        <v>4076.7033003414767</v>
      </c>
      <c r="Y290" s="1"/>
      <c r="Z290" s="1"/>
      <c r="AA290" s="1">
        <v>572.27921377720691</v>
      </c>
      <c r="AB290" s="1"/>
      <c r="AC290" s="22"/>
      <c r="AD290" s="22"/>
      <c r="AE290" s="22"/>
      <c r="AF290" s="22"/>
      <c r="AG290" s="1"/>
      <c r="AH290" s="1"/>
      <c r="AI290" s="1"/>
      <c r="AJ290" s="1"/>
      <c r="AK290" s="1"/>
      <c r="AL290" s="1"/>
      <c r="AM290" s="1"/>
      <c r="AN290" s="1"/>
      <c r="AO290" s="1"/>
      <c r="AP290" s="1" t="e">
        <v>#N/A</v>
      </c>
      <c r="AQ290" s="1">
        <v>70</v>
      </c>
      <c r="AR290" s="1">
        <v>270.3604466670198</v>
      </c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25">
        <v>0</v>
      </c>
      <c r="BN290" s="25">
        <v>0</v>
      </c>
      <c r="BO290" s="25">
        <v>0</v>
      </c>
      <c r="BP290" s="25">
        <v>0</v>
      </c>
      <c r="BQ290" s="25">
        <v>0</v>
      </c>
      <c r="BR290" s="25">
        <v>0</v>
      </c>
      <c r="BS290" s="25">
        <v>0</v>
      </c>
      <c r="BT290" s="25">
        <v>0</v>
      </c>
      <c r="BU290" s="25">
        <v>0</v>
      </c>
      <c r="BV290" s="25">
        <v>0</v>
      </c>
      <c r="BW290" s="25">
        <v>0</v>
      </c>
      <c r="BX290" s="25">
        <v>275.13423739288794</v>
      </c>
      <c r="BY290" s="25">
        <v>3801.5690629485889</v>
      </c>
      <c r="BZ290" s="25">
        <v>0</v>
      </c>
      <c r="CA290" s="25">
        <v>0</v>
      </c>
      <c r="CB290" s="52">
        <f t="shared" si="14"/>
        <v>4076.7033003414767</v>
      </c>
      <c r="CE290" s="31" t="s">
        <v>34</v>
      </c>
      <c r="CF290" t="s">
        <v>655</v>
      </c>
      <c r="CG290" s="31" t="s">
        <v>656</v>
      </c>
      <c r="CH290" t="s">
        <v>655</v>
      </c>
      <c r="CI290" t="str">
        <f t="shared" si="15"/>
        <v>01</v>
      </c>
      <c r="CJ290" t="s">
        <v>655</v>
      </c>
      <c r="CK290" s="31" t="s">
        <v>715</v>
      </c>
    </row>
    <row r="291" spans="1:89" ht="51" hidden="1" x14ac:dyDescent="0.25">
      <c r="A291" s="6">
        <v>288</v>
      </c>
      <c r="B291" s="27" t="str">
        <f t="shared" si="13"/>
        <v>ТС-001.02.01.061</v>
      </c>
      <c r="C291" s="17" t="s">
        <v>381</v>
      </c>
      <c r="D291" s="18">
        <v>1</v>
      </c>
      <c r="E291" s="18" t="s">
        <v>368</v>
      </c>
      <c r="F291" s="18" t="s">
        <v>369</v>
      </c>
      <c r="G291" s="17" t="s">
        <v>152</v>
      </c>
      <c r="H291" s="17" t="s">
        <v>33</v>
      </c>
      <c r="I291" s="17" t="s">
        <v>34</v>
      </c>
      <c r="J291" s="18" t="s">
        <v>27</v>
      </c>
      <c r="K291" s="18">
        <v>0</v>
      </c>
      <c r="L291" s="18">
        <v>0</v>
      </c>
      <c r="M291" s="18">
        <v>0.13300000000000001</v>
      </c>
      <c r="N291" s="19">
        <v>404.62592364054899</v>
      </c>
      <c r="O291" s="18" t="s">
        <v>259</v>
      </c>
      <c r="P291" s="9">
        <v>9359.6039999999994</v>
      </c>
      <c r="Q291" s="20">
        <v>2032</v>
      </c>
      <c r="R291" s="6">
        <v>2033</v>
      </c>
      <c r="S291" s="9">
        <v>1.5117905394507787</v>
      </c>
      <c r="T291" s="9">
        <v>1.5722621610288099</v>
      </c>
      <c r="U291" s="9">
        <v>990.48325461439663</v>
      </c>
      <c r="V291" s="9">
        <v>9565.2382874190298</v>
      </c>
      <c r="W291" s="9">
        <v>4120.4103391958888</v>
      </c>
      <c r="X291" s="9">
        <v>14676.131881229316</v>
      </c>
      <c r="Y291" s="1"/>
      <c r="Z291" s="1"/>
      <c r="AA291" s="1">
        <v>572.27921377720691</v>
      </c>
      <c r="AB291" s="1"/>
      <c r="AC291" s="22"/>
      <c r="AD291" s="22"/>
      <c r="AE291" s="22"/>
      <c r="AF291" s="22"/>
      <c r="AG291" s="1"/>
      <c r="AH291" s="1"/>
      <c r="AI291" s="1"/>
      <c r="AJ291" s="1"/>
      <c r="AK291" s="1"/>
      <c r="AL291" s="1"/>
      <c r="AM291" s="1"/>
      <c r="AN291" s="1"/>
      <c r="AO291" s="1"/>
      <c r="AP291" s="1" t="e">
        <v>#N/A</v>
      </c>
      <c r="AQ291" s="1">
        <v>125</v>
      </c>
      <c r="AR291" s="1">
        <v>809.25184728109798</v>
      </c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25">
        <v>0</v>
      </c>
      <c r="BN291" s="25">
        <v>0</v>
      </c>
      <c r="BO291" s="25">
        <v>0</v>
      </c>
      <c r="BP291" s="25">
        <v>0</v>
      </c>
      <c r="BQ291" s="25">
        <v>0</v>
      </c>
      <c r="BR291" s="25">
        <v>0</v>
      </c>
      <c r="BS291" s="25">
        <v>0</v>
      </c>
      <c r="BT291" s="25">
        <v>0</v>
      </c>
      <c r="BU291" s="25">
        <v>0</v>
      </c>
      <c r="BV291" s="25">
        <v>0</v>
      </c>
      <c r="BW291" s="25">
        <v>0</v>
      </c>
      <c r="BX291" s="25">
        <v>990.48325461439663</v>
      </c>
      <c r="BY291" s="25">
        <v>13685.648626614919</v>
      </c>
      <c r="BZ291" s="25">
        <v>0</v>
      </c>
      <c r="CA291" s="25">
        <v>0</v>
      </c>
      <c r="CB291" s="52">
        <f t="shared" si="14"/>
        <v>14676.131881229316</v>
      </c>
      <c r="CE291" s="31" t="s">
        <v>34</v>
      </c>
      <c r="CF291" t="s">
        <v>655</v>
      </c>
      <c r="CG291" s="31" t="s">
        <v>656</v>
      </c>
      <c r="CH291" t="s">
        <v>655</v>
      </c>
      <c r="CI291" t="str">
        <f t="shared" si="15"/>
        <v>01</v>
      </c>
      <c r="CJ291" t="s">
        <v>655</v>
      </c>
      <c r="CK291" s="31" t="s">
        <v>716</v>
      </c>
    </row>
    <row r="292" spans="1:89" ht="51" hidden="1" x14ac:dyDescent="0.25">
      <c r="A292" s="6">
        <v>289</v>
      </c>
      <c r="B292" s="27" t="str">
        <f t="shared" si="13"/>
        <v>ТС-001.02.01.062</v>
      </c>
      <c r="C292" s="17" t="s">
        <v>382</v>
      </c>
      <c r="D292" s="18">
        <v>1</v>
      </c>
      <c r="E292" s="18" t="s">
        <v>368</v>
      </c>
      <c r="F292" s="18" t="s">
        <v>369</v>
      </c>
      <c r="G292" s="17" t="s">
        <v>152</v>
      </c>
      <c r="H292" s="17" t="s">
        <v>33</v>
      </c>
      <c r="I292" s="17" t="s">
        <v>34</v>
      </c>
      <c r="J292" s="18" t="s">
        <v>27</v>
      </c>
      <c r="K292" s="18">
        <v>0</v>
      </c>
      <c r="L292" s="18">
        <v>0</v>
      </c>
      <c r="M292" s="18">
        <v>7.5999999999999998E-2</v>
      </c>
      <c r="N292" s="19">
        <v>162.2162680002119</v>
      </c>
      <c r="O292" s="18" t="s">
        <v>259</v>
      </c>
      <c r="P292" s="9">
        <v>3119.8680000000004</v>
      </c>
      <c r="Q292" s="20">
        <v>2032</v>
      </c>
      <c r="R292" s="6">
        <v>2033</v>
      </c>
      <c r="S292" s="9">
        <v>1.5117905394507787</v>
      </c>
      <c r="T292" s="9">
        <v>1.5722621610288099</v>
      </c>
      <c r="U292" s="9">
        <v>330.16108487146562</v>
      </c>
      <c r="V292" s="9">
        <v>3188.4127624730108</v>
      </c>
      <c r="W292" s="9">
        <v>1373.4701130652968</v>
      </c>
      <c r="X292" s="9">
        <v>4892.0439604097728</v>
      </c>
      <c r="Y292" s="1"/>
      <c r="Z292" s="1"/>
      <c r="AA292" s="1">
        <v>572.27921377720691</v>
      </c>
      <c r="AB292" s="1"/>
      <c r="AC292" s="22"/>
      <c r="AD292" s="22"/>
      <c r="AE292" s="22"/>
      <c r="AF292" s="22"/>
      <c r="AG292" s="1"/>
      <c r="AH292" s="1"/>
      <c r="AI292" s="1"/>
      <c r="AJ292" s="1"/>
      <c r="AK292" s="1"/>
      <c r="AL292" s="1"/>
      <c r="AM292" s="1"/>
      <c r="AN292" s="1"/>
      <c r="AO292" s="1"/>
      <c r="AP292" s="1" t="e">
        <v>#N/A</v>
      </c>
      <c r="AQ292" s="1">
        <v>70</v>
      </c>
      <c r="AR292" s="1">
        <v>324.4325360004238</v>
      </c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25">
        <v>0</v>
      </c>
      <c r="BN292" s="25">
        <v>0</v>
      </c>
      <c r="BO292" s="25">
        <v>0</v>
      </c>
      <c r="BP292" s="25">
        <v>0</v>
      </c>
      <c r="BQ292" s="25">
        <v>0</v>
      </c>
      <c r="BR292" s="25">
        <v>0</v>
      </c>
      <c r="BS292" s="25">
        <v>0</v>
      </c>
      <c r="BT292" s="25">
        <v>0</v>
      </c>
      <c r="BU292" s="25">
        <v>0</v>
      </c>
      <c r="BV292" s="25">
        <v>0</v>
      </c>
      <c r="BW292" s="25">
        <v>0</v>
      </c>
      <c r="BX292" s="25">
        <v>330.16108487146562</v>
      </c>
      <c r="BY292" s="25">
        <v>4561.8828755383074</v>
      </c>
      <c r="BZ292" s="25">
        <v>0</v>
      </c>
      <c r="CA292" s="25">
        <v>0</v>
      </c>
      <c r="CB292" s="52">
        <f t="shared" si="14"/>
        <v>4892.0439604097728</v>
      </c>
      <c r="CE292" s="31" t="s">
        <v>34</v>
      </c>
      <c r="CF292" t="s">
        <v>655</v>
      </c>
      <c r="CG292" s="31" t="s">
        <v>656</v>
      </c>
      <c r="CH292" t="s">
        <v>655</v>
      </c>
      <c r="CI292" t="str">
        <f t="shared" si="15"/>
        <v>01</v>
      </c>
      <c r="CJ292" t="s">
        <v>655</v>
      </c>
      <c r="CK292" s="31" t="s">
        <v>717</v>
      </c>
    </row>
    <row r="293" spans="1:89" ht="51" hidden="1" x14ac:dyDescent="0.25">
      <c r="A293" s="6">
        <v>290</v>
      </c>
      <c r="B293" s="27" t="str">
        <f t="shared" si="13"/>
        <v>ТС-001.02.01.063</v>
      </c>
      <c r="C293" s="17" t="s">
        <v>383</v>
      </c>
      <c r="D293" s="18">
        <v>1</v>
      </c>
      <c r="E293" s="18" t="s">
        <v>368</v>
      </c>
      <c r="F293" s="18" t="s">
        <v>369</v>
      </c>
      <c r="G293" s="17" t="s">
        <v>152</v>
      </c>
      <c r="H293" s="17" t="s">
        <v>33</v>
      </c>
      <c r="I293" s="17" t="s">
        <v>34</v>
      </c>
      <c r="J293" s="18" t="s">
        <v>27</v>
      </c>
      <c r="K293" s="18">
        <v>0</v>
      </c>
      <c r="L293" s="18">
        <v>0</v>
      </c>
      <c r="M293" s="18">
        <v>7.5999999999999998E-2</v>
      </c>
      <c r="N293" s="19">
        <v>162.2162680002119</v>
      </c>
      <c r="O293" s="18" t="s">
        <v>259</v>
      </c>
      <c r="P293" s="9">
        <v>3119.8680000000004</v>
      </c>
      <c r="Q293" s="20">
        <v>2032</v>
      </c>
      <c r="R293" s="6">
        <v>2033</v>
      </c>
      <c r="S293" s="9">
        <v>1.5117905394507787</v>
      </c>
      <c r="T293" s="9">
        <v>1.5722621610288099</v>
      </c>
      <c r="U293" s="9">
        <v>330.16108487146562</v>
      </c>
      <c r="V293" s="9">
        <v>3188.4127624730108</v>
      </c>
      <c r="W293" s="9">
        <v>1373.4701130652968</v>
      </c>
      <c r="X293" s="9">
        <v>4892.0439604097728</v>
      </c>
      <c r="Y293" s="1"/>
      <c r="Z293" s="1"/>
      <c r="AA293" s="1">
        <v>572.27921377720691</v>
      </c>
      <c r="AB293" s="1"/>
      <c r="AC293" s="22"/>
      <c r="AD293" s="22"/>
      <c r="AE293" s="22"/>
      <c r="AF293" s="22"/>
      <c r="AG293" s="1"/>
      <c r="AH293" s="1"/>
      <c r="AI293" s="1"/>
      <c r="AJ293" s="1"/>
      <c r="AK293" s="1"/>
      <c r="AL293" s="1"/>
      <c r="AM293" s="1"/>
      <c r="AN293" s="1"/>
      <c r="AO293" s="1"/>
      <c r="AP293" s="1" t="e">
        <v>#N/A</v>
      </c>
      <c r="AQ293" s="1">
        <v>70</v>
      </c>
      <c r="AR293" s="1">
        <v>324.4325360004238</v>
      </c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25">
        <v>0</v>
      </c>
      <c r="BN293" s="25">
        <v>0</v>
      </c>
      <c r="BO293" s="25">
        <v>0</v>
      </c>
      <c r="BP293" s="25">
        <v>0</v>
      </c>
      <c r="BQ293" s="25">
        <v>0</v>
      </c>
      <c r="BR293" s="25">
        <v>0</v>
      </c>
      <c r="BS293" s="25">
        <v>0</v>
      </c>
      <c r="BT293" s="25">
        <v>0</v>
      </c>
      <c r="BU293" s="25">
        <v>0</v>
      </c>
      <c r="BV293" s="25">
        <v>0</v>
      </c>
      <c r="BW293" s="25">
        <v>0</v>
      </c>
      <c r="BX293" s="25">
        <v>330.16108487146562</v>
      </c>
      <c r="BY293" s="25">
        <v>4561.8828755383074</v>
      </c>
      <c r="BZ293" s="25">
        <v>0</v>
      </c>
      <c r="CA293" s="25">
        <v>0</v>
      </c>
      <c r="CB293" s="52">
        <f t="shared" si="14"/>
        <v>4892.0439604097728</v>
      </c>
      <c r="CE293" s="31" t="s">
        <v>34</v>
      </c>
      <c r="CF293" t="s">
        <v>655</v>
      </c>
      <c r="CG293" s="31" t="s">
        <v>656</v>
      </c>
      <c r="CH293" t="s">
        <v>655</v>
      </c>
      <c r="CI293" t="str">
        <f t="shared" si="15"/>
        <v>01</v>
      </c>
      <c r="CJ293" t="s">
        <v>655</v>
      </c>
      <c r="CK293" s="31" t="s">
        <v>718</v>
      </c>
    </row>
    <row r="294" spans="1:89" ht="51" hidden="1" x14ac:dyDescent="0.25">
      <c r="A294" s="6">
        <v>291</v>
      </c>
      <c r="B294" s="27" t="str">
        <f t="shared" si="13"/>
        <v>ТС-001.02.01.064</v>
      </c>
      <c r="C294" s="17" t="s">
        <v>378</v>
      </c>
      <c r="D294" s="18">
        <v>1</v>
      </c>
      <c r="E294" s="18" t="s">
        <v>368</v>
      </c>
      <c r="F294" s="18" t="s">
        <v>369</v>
      </c>
      <c r="G294" s="17" t="s">
        <v>132</v>
      </c>
      <c r="H294" s="17" t="s">
        <v>33</v>
      </c>
      <c r="I294" s="17" t="s">
        <v>34</v>
      </c>
      <c r="J294" s="18" t="s">
        <v>27</v>
      </c>
      <c r="K294" s="18">
        <v>0</v>
      </c>
      <c r="L294" s="18">
        <v>0</v>
      </c>
      <c r="M294" s="18">
        <v>0.13300000000000001</v>
      </c>
      <c r="N294" s="19">
        <v>350.67580048847583</v>
      </c>
      <c r="O294" s="18" t="s">
        <v>259</v>
      </c>
      <c r="P294" s="9">
        <v>7799.67</v>
      </c>
      <c r="Q294" s="20">
        <v>2033</v>
      </c>
      <c r="R294" s="6">
        <v>2034</v>
      </c>
      <c r="S294" s="9">
        <v>1.5722621610288099</v>
      </c>
      <c r="T294" s="9">
        <v>1.6351526474699623</v>
      </c>
      <c r="U294" s="9">
        <v>858.41882066581047</v>
      </c>
      <c r="V294" s="9">
        <v>8289.8731824298266</v>
      </c>
      <c r="W294" s="9">
        <v>3571.0222939697705</v>
      </c>
      <c r="X294" s="9">
        <v>12719.314297065408</v>
      </c>
      <c r="Y294" s="1"/>
      <c r="Z294" s="1"/>
      <c r="AA294" s="1">
        <v>595.17038232829509</v>
      </c>
      <c r="AB294" s="1"/>
      <c r="AC294" s="22">
        <v>350.67580048847583</v>
      </c>
      <c r="AD294" s="22">
        <v>0</v>
      </c>
      <c r="AE294" s="22">
        <v>0</v>
      </c>
      <c r="AF294" s="22">
        <v>46.639881464967289</v>
      </c>
      <c r="AG294" s="1"/>
      <c r="AH294" s="1"/>
      <c r="AI294" s="1"/>
      <c r="AJ294" s="1">
        <v>46.639881464967289</v>
      </c>
      <c r="AK294" s="1"/>
      <c r="AL294" s="1"/>
      <c r="AM294" s="1"/>
      <c r="AN294" s="1"/>
      <c r="AO294" s="1"/>
      <c r="AP294" s="1" t="e">
        <v>#N/A</v>
      </c>
      <c r="AQ294" s="1">
        <v>125</v>
      </c>
      <c r="AR294" s="1">
        <v>701.35160097695166</v>
      </c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25">
        <v>0</v>
      </c>
      <c r="BN294" s="25">
        <v>0</v>
      </c>
      <c r="BO294" s="25">
        <v>0</v>
      </c>
      <c r="BP294" s="25">
        <v>0</v>
      </c>
      <c r="BQ294" s="25">
        <v>0</v>
      </c>
      <c r="BR294" s="25">
        <v>0</v>
      </c>
      <c r="BS294" s="25">
        <v>0</v>
      </c>
      <c r="BT294" s="25">
        <v>0</v>
      </c>
      <c r="BU294" s="25">
        <v>0</v>
      </c>
      <c r="BV294" s="25">
        <v>0</v>
      </c>
      <c r="BW294" s="25">
        <v>0</v>
      </c>
      <c r="BX294" s="25">
        <v>0</v>
      </c>
      <c r="BY294" s="25">
        <v>858.41882066581047</v>
      </c>
      <c r="BZ294" s="25">
        <v>11860.895476399597</v>
      </c>
      <c r="CA294" s="25">
        <v>0</v>
      </c>
      <c r="CB294" s="52">
        <f t="shared" si="14"/>
        <v>12719.314297065408</v>
      </c>
      <c r="CE294" s="31" t="s">
        <v>34</v>
      </c>
      <c r="CF294" t="s">
        <v>655</v>
      </c>
      <c r="CG294" s="31" t="s">
        <v>656</v>
      </c>
      <c r="CH294" t="s">
        <v>655</v>
      </c>
      <c r="CI294" t="str">
        <f t="shared" si="15"/>
        <v>01</v>
      </c>
      <c r="CJ294" t="s">
        <v>655</v>
      </c>
      <c r="CK294" s="31" t="s">
        <v>719</v>
      </c>
    </row>
    <row r="295" spans="1:89" ht="51" hidden="1" x14ac:dyDescent="0.25">
      <c r="A295" s="6">
        <v>292</v>
      </c>
      <c r="B295" s="27" t="str">
        <f t="shared" si="13"/>
        <v>ТС-001.02.01.065</v>
      </c>
      <c r="C295" s="17" t="s">
        <v>379</v>
      </c>
      <c r="D295" s="18">
        <v>1</v>
      </c>
      <c r="E295" s="18" t="s">
        <v>368</v>
      </c>
      <c r="F295" s="18" t="s">
        <v>369</v>
      </c>
      <c r="G295" s="17" t="s">
        <v>132</v>
      </c>
      <c r="H295" s="17" t="s">
        <v>33</v>
      </c>
      <c r="I295" s="17" t="s">
        <v>34</v>
      </c>
      <c r="J295" s="18" t="s">
        <v>27</v>
      </c>
      <c r="K295" s="18">
        <v>0</v>
      </c>
      <c r="L295" s="18">
        <v>0</v>
      </c>
      <c r="M295" s="18">
        <v>7.5999999999999998E-2</v>
      </c>
      <c r="N295" s="19">
        <v>140.58743226685027</v>
      </c>
      <c r="O295" s="18" t="s">
        <v>259</v>
      </c>
      <c r="P295" s="9">
        <v>2599.89</v>
      </c>
      <c r="Q295" s="20">
        <v>2033</v>
      </c>
      <c r="R295" s="6">
        <v>2034</v>
      </c>
      <c r="S295" s="9">
        <v>1.5722621610288099</v>
      </c>
      <c r="T295" s="9">
        <v>1.6351526474699623</v>
      </c>
      <c r="U295" s="9">
        <v>286.13960688860351</v>
      </c>
      <c r="V295" s="9">
        <v>2763.2910608099419</v>
      </c>
      <c r="W295" s="9">
        <v>1190.3407646565902</v>
      </c>
      <c r="X295" s="9">
        <v>4239.7714323551354</v>
      </c>
      <c r="Y295" s="1"/>
      <c r="Z295" s="1"/>
      <c r="AA295" s="1">
        <v>595.17038232829509</v>
      </c>
      <c r="AB295" s="1"/>
      <c r="AC295" s="22"/>
      <c r="AD295" s="22"/>
      <c r="AE295" s="22"/>
      <c r="AF295" s="22"/>
      <c r="AG295" s="1"/>
      <c r="AH295" s="1"/>
      <c r="AI295" s="1"/>
      <c r="AJ295" s="1"/>
      <c r="AK295" s="1"/>
      <c r="AL295" s="1"/>
      <c r="AM295" s="1"/>
      <c r="AN295" s="1"/>
      <c r="AO295" s="1"/>
      <c r="AP295" s="1" t="e">
        <v>#N/A</v>
      </c>
      <c r="AQ295" s="1">
        <v>70</v>
      </c>
      <c r="AR295" s="1">
        <v>281.17486453370054</v>
      </c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25">
        <v>0</v>
      </c>
      <c r="BN295" s="25">
        <v>0</v>
      </c>
      <c r="BO295" s="25">
        <v>0</v>
      </c>
      <c r="BP295" s="25">
        <v>0</v>
      </c>
      <c r="BQ295" s="25">
        <v>0</v>
      </c>
      <c r="BR295" s="25">
        <v>0</v>
      </c>
      <c r="BS295" s="25">
        <v>0</v>
      </c>
      <c r="BT295" s="25">
        <v>0</v>
      </c>
      <c r="BU295" s="25">
        <v>0</v>
      </c>
      <c r="BV295" s="25">
        <v>0</v>
      </c>
      <c r="BW295" s="25">
        <v>0</v>
      </c>
      <c r="BX295" s="25">
        <v>0</v>
      </c>
      <c r="BY295" s="25">
        <v>286.13960688860351</v>
      </c>
      <c r="BZ295" s="25">
        <v>3953.6318254665321</v>
      </c>
      <c r="CA295" s="25">
        <v>0</v>
      </c>
      <c r="CB295" s="52">
        <f t="shared" si="14"/>
        <v>4239.7714323551354</v>
      </c>
      <c r="CE295" s="31" t="s">
        <v>34</v>
      </c>
      <c r="CF295" t="s">
        <v>655</v>
      </c>
      <c r="CG295" s="31" t="s">
        <v>656</v>
      </c>
      <c r="CH295" t="s">
        <v>655</v>
      </c>
      <c r="CI295" t="str">
        <f t="shared" si="15"/>
        <v>01</v>
      </c>
      <c r="CJ295" t="s">
        <v>655</v>
      </c>
      <c r="CK295" s="31" t="s">
        <v>720</v>
      </c>
    </row>
    <row r="296" spans="1:89" ht="51" hidden="1" x14ac:dyDescent="0.25">
      <c r="A296" s="6">
        <v>293</v>
      </c>
      <c r="B296" s="27" t="str">
        <f t="shared" si="13"/>
        <v>ТС-001.02.01.066</v>
      </c>
      <c r="C296" s="17" t="s">
        <v>380</v>
      </c>
      <c r="D296" s="18">
        <v>1</v>
      </c>
      <c r="E296" s="18" t="s">
        <v>368</v>
      </c>
      <c r="F296" s="18" t="s">
        <v>369</v>
      </c>
      <c r="G296" s="17" t="s">
        <v>132</v>
      </c>
      <c r="H296" s="17" t="s">
        <v>33</v>
      </c>
      <c r="I296" s="17" t="s">
        <v>34</v>
      </c>
      <c r="J296" s="18" t="s">
        <v>27</v>
      </c>
      <c r="K296" s="18">
        <v>0</v>
      </c>
      <c r="L296" s="18">
        <v>0</v>
      </c>
      <c r="M296" s="18">
        <v>7.5999999999999998E-2</v>
      </c>
      <c r="N296" s="19">
        <v>140.58743226685027</v>
      </c>
      <c r="O296" s="18" t="s">
        <v>259</v>
      </c>
      <c r="P296" s="9">
        <v>2599.89</v>
      </c>
      <c r="Q296" s="20">
        <v>2033</v>
      </c>
      <c r="R296" s="6">
        <v>2034</v>
      </c>
      <c r="S296" s="9">
        <v>1.5722621610288099</v>
      </c>
      <c r="T296" s="9">
        <v>1.6351526474699623</v>
      </c>
      <c r="U296" s="9">
        <v>286.13960688860351</v>
      </c>
      <c r="V296" s="9">
        <v>2763.2910608099419</v>
      </c>
      <c r="W296" s="9">
        <v>1190.3407646565902</v>
      </c>
      <c r="X296" s="9">
        <v>4239.7714323551354</v>
      </c>
      <c r="Y296" s="1"/>
      <c r="Z296" s="1"/>
      <c r="AA296" s="1">
        <v>595.17038232829509</v>
      </c>
      <c r="AB296" s="1"/>
      <c r="AC296" s="22"/>
      <c r="AD296" s="22"/>
      <c r="AE296" s="22"/>
      <c r="AF296" s="22"/>
      <c r="AG296" s="1"/>
      <c r="AH296" s="1"/>
      <c r="AI296" s="1"/>
      <c r="AJ296" s="1"/>
      <c r="AK296" s="1"/>
      <c r="AL296" s="1"/>
      <c r="AM296" s="1"/>
      <c r="AN296" s="1"/>
      <c r="AO296" s="1"/>
      <c r="AP296" s="1" t="e">
        <v>#N/A</v>
      </c>
      <c r="AQ296" s="1">
        <v>70</v>
      </c>
      <c r="AR296" s="1">
        <v>281.17486453370054</v>
      </c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25">
        <v>0</v>
      </c>
      <c r="BN296" s="25">
        <v>0</v>
      </c>
      <c r="BO296" s="25">
        <v>0</v>
      </c>
      <c r="BP296" s="25">
        <v>0</v>
      </c>
      <c r="BQ296" s="25">
        <v>0</v>
      </c>
      <c r="BR296" s="25">
        <v>0</v>
      </c>
      <c r="BS296" s="25">
        <v>0</v>
      </c>
      <c r="BT296" s="25">
        <v>0</v>
      </c>
      <c r="BU296" s="25">
        <v>0</v>
      </c>
      <c r="BV296" s="25">
        <v>0</v>
      </c>
      <c r="BW296" s="25">
        <v>0</v>
      </c>
      <c r="BX296" s="25">
        <v>0</v>
      </c>
      <c r="BY296" s="25">
        <v>286.13960688860351</v>
      </c>
      <c r="BZ296" s="25">
        <v>3953.6318254665321</v>
      </c>
      <c r="CA296" s="25">
        <v>0</v>
      </c>
      <c r="CB296" s="52">
        <f t="shared" si="14"/>
        <v>4239.7714323551354</v>
      </c>
      <c r="CE296" s="31" t="s">
        <v>34</v>
      </c>
      <c r="CF296" t="s">
        <v>655</v>
      </c>
      <c r="CG296" s="31" t="s">
        <v>656</v>
      </c>
      <c r="CH296" t="s">
        <v>655</v>
      </c>
      <c r="CI296" t="str">
        <f t="shared" si="15"/>
        <v>01</v>
      </c>
      <c r="CJ296" t="s">
        <v>655</v>
      </c>
      <c r="CK296" s="31" t="s">
        <v>721</v>
      </c>
    </row>
    <row r="297" spans="1:89" ht="51" hidden="1" x14ac:dyDescent="0.25">
      <c r="A297" s="6">
        <v>294</v>
      </c>
      <c r="B297" s="27" t="str">
        <f t="shared" si="13"/>
        <v>ТС-001.02.01.067</v>
      </c>
      <c r="C297" s="17" t="s">
        <v>381</v>
      </c>
      <c r="D297" s="18">
        <v>1</v>
      </c>
      <c r="E297" s="18" t="s">
        <v>368</v>
      </c>
      <c r="F297" s="18" t="s">
        <v>369</v>
      </c>
      <c r="G297" s="17" t="s">
        <v>152</v>
      </c>
      <c r="H297" s="17" t="s">
        <v>33</v>
      </c>
      <c r="I297" s="17" t="s">
        <v>34</v>
      </c>
      <c r="J297" s="18" t="s">
        <v>27</v>
      </c>
      <c r="K297" s="18">
        <v>0</v>
      </c>
      <c r="L297" s="18">
        <v>0</v>
      </c>
      <c r="M297" s="18">
        <v>0.13300000000000001</v>
      </c>
      <c r="N297" s="19">
        <v>420.81096058617101</v>
      </c>
      <c r="O297" s="18" t="s">
        <v>259</v>
      </c>
      <c r="P297" s="9">
        <v>9359.6039999999994</v>
      </c>
      <c r="Q297" s="20">
        <v>2033</v>
      </c>
      <c r="R297" s="6">
        <v>2034</v>
      </c>
      <c r="S297" s="9">
        <v>1.5722621610288099</v>
      </c>
      <c r="T297" s="9">
        <v>1.6351526474699623</v>
      </c>
      <c r="U297" s="9">
        <v>1030.1025847989724</v>
      </c>
      <c r="V297" s="9">
        <v>9947.8478189157922</v>
      </c>
      <c r="W297" s="9">
        <v>4285.226752763725</v>
      </c>
      <c r="X297" s="9">
        <v>15263.17715647849</v>
      </c>
      <c r="Y297" s="1"/>
      <c r="Z297" s="1"/>
      <c r="AA297" s="1">
        <v>595.17038232829509</v>
      </c>
      <c r="AB297" s="1"/>
      <c r="AC297" s="22"/>
      <c r="AD297" s="22"/>
      <c r="AE297" s="22"/>
      <c r="AF297" s="22"/>
      <c r="AG297" s="1"/>
      <c r="AH297" s="1"/>
      <c r="AI297" s="1"/>
      <c r="AJ297" s="1"/>
      <c r="AK297" s="1"/>
      <c r="AL297" s="1"/>
      <c r="AM297" s="1"/>
      <c r="AN297" s="1"/>
      <c r="AO297" s="1"/>
      <c r="AP297" s="1" t="e">
        <v>#N/A</v>
      </c>
      <c r="AQ297" s="1">
        <v>125</v>
      </c>
      <c r="AR297" s="1">
        <v>841.62192117234201</v>
      </c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25">
        <v>0</v>
      </c>
      <c r="BN297" s="25">
        <v>0</v>
      </c>
      <c r="BO297" s="25">
        <v>0</v>
      </c>
      <c r="BP297" s="25">
        <v>0</v>
      </c>
      <c r="BQ297" s="25">
        <v>0</v>
      </c>
      <c r="BR297" s="25">
        <v>0</v>
      </c>
      <c r="BS297" s="25">
        <v>0</v>
      </c>
      <c r="BT297" s="25">
        <v>0</v>
      </c>
      <c r="BU297" s="25">
        <v>0</v>
      </c>
      <c r="BV297" s="25">
        <v>0</v>
      </c>
      <c r="BW297" s="25">
        <v>0</v>
      </c>
      <c r="BX297" s="25">
        <v>0</v>
      </c>
      <c r="BY297" s="25">
        <v>1030.1025847989724</v>
      </c>
      <c r="BZ297" s="25">
        <v>14233.074571679517</v>
      </c>
      <c r="CA297" s="25">
        <v>0</v>
      </c>
      <c r="CB297" s="52">
        <f t="shared" si="14"/>
        <v>15263.17715647849</v>
      </c>
      <c r="CE297" s="31" t="s">
        <v>34</v>
      </c>
      <c r="CF297" t="s">
        <v>655</v>
      </c>
      <c r="CG297" s="31" t="s">
        <v>656</v>
      </c>
      <c r="CH297" t="s">
        <v>655</v>
      </c>
      <c r="CI297" t="str">
        <f t="shared" si="15"/>
        <v>01</v>
      </c>
      <c r="CJ297" t="s">
        <v>655</v>
      </c>
      <c r="CK297" s="31" t="s">
        <v>722</v>
      </c>
    </row>
    <row r="298" spans="1:89" ht="51" hidden="1" x14ac:dyDescent="0.25">
      <c r="A298" s="6">
        <v>295</v>
      </c>
      <c r="B298" s="27" t="str">
        <f t="shared" si="13"/>
        <v>ТС-001.02.01.068</v>
      </c>
      <c r="C298" s="17" t="s">
        <v>382</v>
      </c>
      <c r="D298" s="18">
        <v>1</v>
      </c>
      <c r="E298" s="18" t="s">
        <v>368</v>
      </c>
      <c r="F298" s="18" t="s">
        <v>369</v>
      </c>
      <c r="G298" s="17" t="s">
        <v>152</v>
      </c>
      <c r="H298" s="17" t="s">
        <v>33</v>
      </c>
      <c r="I298" s="17" t="s">
        <v>34</v>
      </c>
      <c r="J298" s="18" t="s">
        <v>27</v>
      </c>
      <c r="K298" s="18">
        <v>0</v>
      </c>
      <c r="L298" s="18">
        <v>0</v>
      </c>
      <c r="M298" s="18">
        <v>7.5999999999999998E-2</v>
      </c>
      <c r="N298" s="19">
        <v>168.70491872022038</v>
      </c>
      <c r="O298" s="18" t="s">
        <v>259</v>
      </c>
      <c r="P298" s="9">
        <v>3119.8680000000004</v>
      </c>
      <c r="Q298" s="20">
        <v>2033</v>
      </c>
      <c r="R298" s="6">
        <v>2034</v>
      </c>
      <c r="S298" s="9">
        <v>1.5722621610288099</v>
      </c>
      <c r="T298" s="9">
        <v>1.6351526474699623</v>
      </c>
      <c r="U298" s="9">
        <v>343.36752826632426</v>
      </c>
      <c r="V298" s="9">
        <v>3315.9492729719309</v>
      </c>
      <c r="W298" s="9">
        <v>1428.4089175879085</v>
      </c>
      <c r="X298" s="9">
        <v>5087.7257188261638</v>
      </c>
      <c r="Y298" s="1"/>
      <c r="Z298" s="1"/>
      <c r="AA298" s="1">
        <v>595.17038232829509</v>
      </c>
      <c r="AB298" s="1"/>
      <c r="AC298" s="22"/>
      <c r="AD298" s="22"/>
      <c r="AE298" s="22"/>
      <c r="AF298" s="22"/>
      <c r="AG298" s="1"/>
      <c r="AH298" s="1"/>
      <c r="AI298" s="1"/>
      <c r="AJ298" s="1"/>
      <c r="AK298" s="1"/>
      <c r="AL298" s="1"/>
      <c r="AM298" s="1"/>
      <c r="AN298" s="1"/>
      <c r="AO298" s="1"/>
      <c r="AP298" s="1" t="e">
        <v>#N/A</v>
      </c>
      <c r="AQ298" s="1">
        <v>70</v>
      </c>
      <c r="AR298" s="1">
        <v>337.40983744044075</v>
      </c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25">
        <v>0</v>
      </c>
      <c r="BN298" s="25">
        <v>0</v>
      </c>
      <c r="BO298" s="25">
        <v>0</v>
      </c>
      <c r="BP298" s="25">
        <v>0</v>
      </c>
      <c r="BQ298" s="25">
        <v>0</v>
      </c>
      <c r="BR298" s="25">
        <v>0</v>
      </c>
      <c r="BS298" s="25">
        <v>0</v>
      </c>
      <c r="BT298" s="25">
        <v>0</v>
      </c>
      <c r="BU298" s="25">
        <v>0</v>
      </c>
      <c r="BV298" s="25">
        <v>0</v>
      </c>
      <c r="BW298" s="25">
        <v>0</v>
      </c>
      <c r="BX298" s="25">
        <v>0</v>
      </c>
      <c r="BY298" s="25">
        <v>343.36752826632426</v>
      </c>
      <c r="BZ298" s="25">
        <v>4744.3581905598394</v>
      </c>
      <c r="CA298" s="25">
        <v>0</v>
      </c>
      <c r="CB298" s="52">
        <f t="shared" si="14"/>
        <v>5087.7257188261638</v>
      </c>
      <c r="CE298" s="31" t="s">
        <v>34</v>
      </c>
      <c r="CF298" t="s">
        <v>655</v>
      </c>
      <c r="CG298" s="31" t="s">
        <v>656</v>
      </c>
      <c r="CH298" t="s">
        <v>655</v>
      </c>
      <c r="CI298" t="str">
        <f t="shared" si="15"/>
        <v>01</v>
      </c>
      <c r="CJ298" t="s">
        <v>655</v>
      </c>
      <c r="CK298" s="31" t="s">
        <v>723</v>
      </c>
    </row>
    <row r="299" spans="1:89" ht="51" hidden="1" x14ac:dyDescent="0.25">
      <c r="A299" s="6">
        <v>296</v>
      </c>
      <c r="B299" s="27" t="str">
        <f t="shared" si="13"/>
        <v>ТС-001.02.01.069</v>
      </c>
      <c r="C299" s="17" t="s">
        <v>383</v>
      </c>
      <c r="D299" s="18">
        <v>1</v>
      </c>
      <c r="E299" s="18" t="s">
        <v>368</v>
      </c>
      <c r="F299" s="18" t="s">
        <v>369</v>
      </c>
      <c r="G299" s="17" t="s">
        <v>152</v>
      </c>
      <c r="H299" s="17" t="s">
        <v>33</v>
      </c>
      <c r="I299" s="17" t="s">
        <v>34</v>
      </c>
      <c r="J299" s="18" t="s">
        <v>27</v>
      </c>
      <c r="K299" s="18">
        <v>0</v>
      </c>
      <c r="L299" s="18">
        <v>0</v>
      </c>
      <c r="M299" s="18">
        <v>7.5999999999999998E-2</v>
      </c>
      <c r="N299" s="19">
        <v>168.70491872022038</v>
      </c>
      <c r="O299" s="18" t="s">
        <v>259</v>
      </c>
      <c r="P299" s="9">
        <v>3119.8680000000004</v>
      </c>
      <c r="Q299" s="20">
        <v>2033</v>
      </c>
      <c r="R299" s="6">
        <v>2034</v>
      </c>
      <c r="S299" s="9">
        <v>1.5722621610288099</v>
      </c>
      <c r="T299" s="9">
        <v>1.6351526474699623</v>
      </c>
      <c r="U299" s="9">
        <v>343.36752826632426</v>
      </c>
      <c r="V299" s="9">
        <v>3315.9492729719309</v>
      </c>
      <c r="W299" s="9">
        <v>1428.4089175879085</v>
      </c>
      <c r="X299" s="9">
        <v>5087.7257188261638</v>
      </c>
      <c r="Y299" s="1"/>
      <c r="Z299" s="1"/>
      <c r="AA299" s="1">
        <v>595.17038232829509</v>
      </c>
      <c r="AB299" s="1"/>
      <c r="AC299" s="22"/>
      <c r="AD299" s="22"/>
      <c r="AE299" s="22"/>
      <c r="AF299" s="22"/>
      <c r="AG299" s="1"/>
      <c r="AH299" s="1"/>
      <c r="AI299" s="1"/>
      <c r="AJ299" s="1"/>
      <c r="AK299" s="1"/>
      <c r="AL299" s="1"/>
      <c r="AM299" s="1"/>
      <c r="AN299" s="1"/>
      <c r="AO299" s="1"/>
      <c r="AP299" s="1" t="e">
        <v>#N/A</v>
      </c>
      <c r="AQ299" s="1">
        <v>70</v>
      </c>
      <c r="AR299" s="1">
        <v>337.40983744044075</v>
      </c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25">
        <v>0</v>
      </c>
      <c r="BN299" s="25">
        <v>0</v>
      </c>
      <c r="BO299" s="25">
        <v>0</v>
      </c>
      <c r="BP299" s="25">
        <v>0</v>
      </c>
      <c r="BQ299" s="25">
        <v>0</v>
      </c>
      <c r="BR299" s="25">
        <v>0</v>
      </c>
      <c r="BS299" s="25">
        <v>0</v>
      </c>
      <c r="BT299" s="25">
        <v>0</v>
      </c>
      <c r="BU299" s="25">
        <v>0</v>
      </c>
      <c r="BV299" s="25">
        <v>0</v>
      </c>
      <c r="BW299" s="25">
        <v>0</v>
      </c>
      <c r="BX299" s="25">
        <v>0</v>
      </c>
      <c r="BY299" s="25">
        <v>343.36752826632426</v>
      </c>
      <c r="BZ299" s="25">
        <v>4744.3581905598394</v>
      </c>
      <c r="CA299" s="25">
        <v>0</v>
      </c>
      <c r="CB299" s="52">
        <f t="shared" si="14"/>
        <v>5087.7257188261638</v>
      </c>
      <c r="CE299" s="31" t="s">
        <v>34</v>
      </c>
      <c r="CF299" t="s">
        <v>655</v>
      </c>
      <c r="CG299" s="31" t="s">
        <v>656</v>
      </c>
      <c r="CH299" t="s">
        <v>655</v>
      </c>
      <c r="CI299" t="str">
        <f t="shared" si="15"/>
        <v>01</v>
      </c>
      <c r="CJ299" t="s">
        <v>655</v>
      </c>
      <c r="CK299" s="31" t="s">
        <v>724</v>
      </c>
    </row>
    <row r="300" spans="1:89" ht="51" hidden="1" x14ac:dyDescent="0.25">
      <c r="A300" s="6">
        <v>297</v>
      </c>
      <c r="B300" s="27" t="str">
        <f t="shared" si="13"/>
        <v>ТС-001.02.01.070</v>
      </c>
      <c r="C300" s="17" t="s">
        <v>378</v>
      </c>
      <c r="D300" s="18">
        <v>1</v>
      </c>
      <c r="E300" s="18" t="s">
        <v>368</v>
      </c>
      <c r="F300" s="18" t="s">
        <v>369</v>
      </c>
      <c r="G300" s="17" t="s">
        <v>132</v>
      </c>
      <c r="H300" s="17" t="s">
        <v>33</v>
      </c>
      <c r="I300" s="17" t="s">
        <v>34</v>
      </c>
      <c r="J300" s="18" t="s">
        <v>27</v>
      </c>
      <c r="K300" s="18">
        <v>0</v>
      </c>
      <c r="L300" s="18">
        <v>0</v>
      </c>
      <c r="M300" s="18">
        <v>0.13300000000000001</v>
      </c>
      <c r="N300" s="19">
        <v>364.70283250801486</v>
      </c>
      <c r="O300" s="18" t="s">
        <v>259</v>
      </c>
      <c r="P300" s="9">
        <v>7799.67</v>
      </c>
      <c r="Q300" s="20">
        <v>2034</v>
      </c>
      <c r="R300" s="6">
        <v>2035</v>
      </c>
      <c r="S300" s="9">
        <v>1.6351526474699623</v>
      </c>
      <c r="T300" s="9">
        <v>1.7005587533687609</v>
      </c>
      <c r="U300" s="9">
        <v>892.75557349244286</v>
      </c>
      <c r="V300" s="9">
        <v>8621.4681097270204</v>
      </c>
      <c r="W300" s="9">
        <v>3713.8631857285623</v>
      </c>
      <c r="X300" s="9">
        <v>13228.086868948025</v>
      </c>
      <c r="Y300" s="1"/>
      <c r="Z300" s="1"/>
      <c r="AA300" s="1">
        <v>618.97719762142708</v>
      </c>
      <c r="AB300" s="1"/>
      <c r="AC300" s="22">
        <v>364.70283250801486</v>
      </c>
      <c r="AD300" s="22">
        <v>0</v>
      </c>
      <c r="AE300" s="22">
        <v>0</v>
      </c>
      <c r="AF300" s="22">
        <v>48.505476723565977</v>
      </c>
      <c r="AG300" s="1"/>
      <c r="AH300" s="1"/>
      <c r="AI300" s="1"/>
      <c r="AJ300" s="1">
        <v>48.505476723565977</v>
      </c>
      <c r="AK300" s="1"/>
      <c r="AL300" s="1"/>
      <c r="AM300" s="1"/>
      <c r="AN300" s="1"/>
      <c r="AO300" s="1"/>
      <c r="AP300" s="1" t="e">
        <v>#N/A</v>
      </c>
      <c r="AQ300" s="1">
        <v>125</v>
      </c>
      <c r="AR300" s="1">
        <v>729.40566501602973</v>
      </c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25">
        <v>0</v>
      </c>
      <c r="BN300" s="25">
        <v>0</v>
      </c>
      <c r="BO300" s="25">
        <v>0</v>
      </c>
      <c r="BP300" s="25">
        <v>0</v>
      </c>
      <c r="BQ300" s="25">
        <v>0</v>
      </c>
      <c r="BR300" s="25">
        <v>0</v>
      </c>
      <c r="BS300" s="25">
        <v>0</v>
      </c>
      <c r="BT300" s="25">
        <v>0</v>
      </c>
      <c r="BU300" s="25">
        <v>0</v>
      </c>
      <c r="BV300" s="25">
        <v>0</v>
      </c>
      <c r="BW300" s="25">
        <v>0</v>
      </c>
      <c r="BX300" s="25">
        <v>0</v>
      </c>
      <c r="BY300" s="25">
        <v>0</v>
      </c>
      <c r="BZ300" s="25">
        <v>892.75557349244286</v>
      </c>
      <c r="CA300" s="25">
        <v>12335.331295455582</v>
      </c>
      <c r="CB300" s="52">
        <f t="shared" si="14"/>
        <v>13228.086868948025</v>
      </c>
      <c r="CE300" s="31" t="s">
        <v>34</v>
      </c>
      <c r="CF300" t="s">
        <v>655</v>
      </c>
      <c r="CG300" s="31" t="s">
        <v>656</v>
      </c>
      <c r="CH300" t="s">
        <v>655</v>
      </c>
      <c r="CI300" t="str">
        <f t="shared" si="15"/>
        <v>01</v>
      </c>
      <c r="CJ300" t="s">
        <v>655</v>
      </c>
      <c r="CK300" s="31" t="s">
        <v>725</v>
      </c>
    </row>
    <row r="301" spans="1:89" ht="51" hidden="1" x14ac:dyDescent="0.25">
      <c r="A301" s="6">
        <v>298</v>
      </c>
      <c r="B301" s="27" t="str">
        <f t="shared" si="13"/>
        <v>ТС-001.02.01.071</v>
      </c>
      <c r="C301" s="17" t="s">
        <v>379</v>
      </c>
      <c r="D301" s="18">
        <v>1</v>
      </c>
      <c r="E301" s="18" t="s">
        <v>368</v>
      </c>
      <c r="F301" s="18" t="s">
        <v>369</v>
      </c>
      <c r="G301" s="17" t="s">
        <v>132</v>
      </c>
      <c r="H301" s="17" t="s">
        <v>33</v>
      </c>
      <c r="I301" s="17" t="s">
        <v>34</v>
      </c>
      <c r="J301" s="18" t="s">
        <v>27</v>
      </c>
      <c r="K301" s="18">
        <v>0</v>
      </c>
      <c r="L301" s="18">
        <v>0</v>
      </c>
      <c r="M301" s="18">
        <v>7.5999999999999998E-2</v>
      </c>
      <c r="N301" s="19">
        <v>146.21092955752431</v>
      </c>
      <c r="O301" s="18" t="s">
        <v>259</v>
      </c>
      <c r="P301" s="9">
        <v>2599.89</v>
      </c>
      <c r="Q301" s="20">
        <v>2034</v>
      </c>
      <c r="R301" s="6">
        <v>2035</v>
      </c>
      <c r="S301" s="9">
        <v>1.6351526474699623</v>
      </c>
      <c r="T301" s="9">
        <v>1.7005587533687609</v>
      </c>
      <c r="U301" s="9">
        <v>297.5851911641476</v>
      </c>
      <c r="V301" s="9">
        <v>2873.8227032423401</v>
      </c>
      <c r="W301" s="9">
        <v>1237.9543952428539</v>
      </c>
      <c r="X301" s="9">
        <v>4409.3622896493416</v>
      </c>
      <c r="Y301" s="1"/>
      <c r="Z301" s="1"/>
      <c r="AA301" s="1">
        <v>618.97719762142708</v>
      </c>
      <c r="AB301" s="1"/>
      <c r="AC301" s="22"/>
      <c r="AD301" s="22"/>
      <c r="AE301" s="22"/>
      <c r="AF301" s="22"/>
      <c r="AG301" s="1"/>
      <c r="AH301" s="1"/>
      <c r="AI301" s="1"/>
      <c r="AJ301" s="1"/>
      <c r="AK301" s="1"/>
      <c r="AL301" s="1"/>
      <c r="AM301" s="1"/>
      <c r="AN301" s="1"/>
      <c r="AO301" s="1"/>
      <c r="AP301" s="1" t="e">
        <v>#N/A</v>
      </c>
      <c r="AQ301" s="1">
        <v>70</v>
      </c>
      <c r="AR301" s="1">
        <v>292.42185911504862</v>
      </c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25">
        <v>0</v>
      </c>
      <c r="BN301" s="25">
        <v>0</v>
      </c>
      <c r="BO301" s="25">
        <v>0</v>
      </c>
      <c r="BP301" s="25">
        <v>0</v>
      </c>
      <c r="BQ301" s="25">
        <v>0</v>
      </c>
      <c r="BR301" s="25">
        <v>0</v>
      </c>
      <c r="BS301" s="25">
        <v>0</v>
      </c>
      <c r="BT301" s="25">
        <v>0</v>
      </c>
      <c r="BU301" s="25">
        <v>0</v>
      </c>
      <c r="BV301" s="25">
        <v>0</v>
      </c>
      <c r="BW301" s="25">
        <v>0</v>
      </c>
      <c r="BX301" s="25">
        <v>0</v>
      </c>
      <c r="BY301" s="25">
        <v>0</v>
      </c>
      <c r="BZ301" s="25">
        <v>297.5851911641476</v>
      </c>
      <c r="CA301" s="25">
        <v>4111.7770984851941</v>
      </c>
      <c r="CB301" s="52">
        <f t="shared" si="14"/>
        <v>4409.3622896493416</v>
      </c>
      <c r="CE301" s="31" t="s">
        <v>34</v>
      </c>
      <c r="CF301" t="s">
        <v>655</v>
      </c>
      <c r="CG301" s="31" t="s">
        <v>656</v>
      </c>
      <c r="CH301" t="s">
        <v>655</v>
      </c>
      <c r="CI301" t="str">
        <f t="shared" si="15"/>
        <v>01</v>
      </c>
      <c r="CJ301" t="s">
        <v>655</v>
      </c>
      <c r="CK301" s="31" t="s">
        <v>726</v>
      </c>
    </row>
    <row r="302" spans="1:89" ht="51" hidden="1" x14ac:dyDescent="0.25">
      <c r="A302" s="6">
        <v>299</v>
      </c>
      <c r="B302" s="27" t="str">
        <f t="shared" si="13"/>
        <v>ТС-001.02.01.072</v>
      </c>
      <c r="C302" s="17" t="s">
        <v>380</v>
      </c>
      <c r="D302" s="18">
        <v>1</v>
      </c>
      <c r="E302" s="18" t="s">
        <v>368</v>
      </c>
      <c r="F302" s="18" t="s">
        <v>369</v>
      </c>
      <c r="G302" s="17" t="s">
        <v>132</v>
      </c>
      <c r="H302" s="17" t="s">
        <v>33</v>
      </c>
      <c r="I302" s="17" t="s">
        <v>34</v>
      </c>
      <c r="J302" s="18" t="s">
        <v>27</v>
      </c>
      <c r="K302" s="18">
        <v>0</v>
      </c>
      <c r="L302" s="18">
        <v>0</v>
      </c>
      <c r="M302" s="18">
        <v>7.5999999999999998E-2</v>
      </c>
      <c r="N302" s="19">
        <v>146.21092955752431</v>
      </c>
      <c r="O302" s="18" t="s">
        <v>259</v>
      </c>
      <c r="P302" s="9">
        <v>2599.89</v>
      </c>
      <c r="Q302" s="20">
        <v>2034</v>
      </c>
      <c r="R302" s="6">
        <v>2035</v>
      </c>
      <c r="S302" s="9">
        <v>1.6351526474699623</v>
      </c>
      <c r="T302" s="9">
        <v>1.7005587533687609</v>
      </c>
      <c r="U302" s="9">
        <v>297.5851911641476</v>
      </c>
      <c r="V302" s="9">
        <v>2873.8227032423401</v>
      </c>
      <c r="W302" s="9">
        <v>1237.9543952428539</v>
      </c>
      <c r="X302" s="9">
        <v>4409.3622896493416</v>
      </c>
      <c r="Y302" s="1"/>
      <c r="Z302" s="1"/>
      <c r="AA302" s="1">
        <v>618.97719762142708</v>
      </c>
      <c r="AB302" s="1"/>
      <c r="AC302" s="22"/>
      <c r="AD302" s="22"/>
      <c r="AE302" s="22"/>
      <c r="AF302" s="22"/>
      <c r="AG302" s="1"/>
      <c r="AH302" s="1"/>
      <c r="AI302" s="1"/>
      <c r="AJ302" s="1"/>
      <c r="AK302" s="1"/>
      <c r="AL302" s="1"/>
      <c r="AM302" s="1"/>
      <c r="AN302" s="1"/>
      <c r="AO302" s="1"/>
      <c r="AP302" s="1" t="e">
        <v>#N/A</v>
      </c>
      <c r="AQ302" s="1">
        <v>70</v>
      </c>
      <c r="AR302" s="1">
        <v>292.42185911504862</v>
      </c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25">
        <v>0</v>
      </c>
      <c r="BN302" s="25">
        <v>0</v>
      </c>
      <c r="BO302" s="25">
        <v>0</v>
      </c>
      <c r="BP302" s="25">
        <v>0</v>
      </c>
      <c r="BQ302" s="25">
        <v>0</v>
      </c>
      <c r="BR302" s="25">
        <v>0</v>
      </c>
      <c r="BS302" s="25">
        <v>0</v>
      </c>
      <c r="BT302" s="25">
        <v>0</v>
      </c>
      <c r="BU302" s="25">
        <v>0</v>
      </c>
      <c r="BV302" s="25">
        <v>0</v>
      </c>
      <c r="BW302" s="25">
        <v>0</v>
      </c>
      <c r="BX302" s="25">
        <v>0</v>
      </c>
      <c r="BY302" s="25">
        <v>0</v>
      </c>
      <c r="BZ302" s="25">
        <v>297.5851911641476</v>
      </c>
      <c r="CA302" s="25">
        <v>4111.7770984851941</v>
      </c>
      <c r="CB302" s="52">
        <f t="shared" si="14"/>
        <v>4409.3622896493416</v>
      </c>
      <c r="CE302" s="31" t="s">
        <v>34</v>
      </c>
      <c r="CF302" t="s">
        <v>655</v>
      </c>
      <c r="CG302" s="31" t="s">
        <v>656</v>
      </c>
      <c r="CH302" t="s">
        <v>655</v>
      </c>
      <c r="CI302" t="str">
        <f t="shared" si="15"/>
        <v>01</v>
      </c>
      <c r="CJ302" t="s">
        <v>655</v>
      </c>
      <c r="CK302" s="31" t="s">
        <v>727</v>
      </c>
    </row>
    <row r="303" spans="1:89" ht="51" hidden="1" x14ac:dyDescent="0.25">
      <c r="A303" s="6">
        <v>300</v>
      </c>
      <c r="B303" s="27" t="str">
        <f t="shared" si="13"/>
        <v>ТС-001.02.01.073</v>
      </c>
      <c r="C303" s="17" t="s">
        <v>381</v>
      </c>
      <c r="D303" s="18">
        <v>1</v>
      </c>
      <c r="E303" s="18" t="s">
        <v>368</v>
      </c>
      <c r="F303" s="18" t="s">
        <v>369</v>
      </c>
      <c r="G303" s="17" t="s">
        <v>152</v>
      </c>
      <c r="H303" s="17" t="s">
        <v>33</v>
      </c>
      <c r="I303" s="17" t="s">
        <v>34</v>
      </c>
      <c r="J303" s="18" t="s">
        <v>27</v>
      </c>
      <c r="K303" s="18">
        <v>0</v>
      </c>
      <c r="L303" s="18">
        <v>0</v>
      </c>
      <c r="M303" s="18">
        <v>0.13300000000000001</v>
      </c>
      <c r="N303" s="19">
        <v>437.64339900961784</v>
      </c>
      <c r="O303" s="18" t="s">
        <v>259</v>
      </c>
      <c r="P303" s="9">
        <v>9359.6039999999994</v>
      </c>
      <c r="Q303" s="20">
        <v>2034</v>
      </c>
      <c r="R303" s="6">
        <v>2035</v>
      </c>
      <c r="S303" s="9">
        <v>1.6351526474699623</v>
      </c>
      <c r="T303" s="9">
        <v>1.7005587533687609</v>
      </c>
      <c r="U303" s="9">
        <v>1071.3066881909315</v>
      </c>
      <c r="V303" s="9">
        <v>10345.761731672425</v>
      </c>
      <c r="W303" s="9">
        <v>4456.6358228742747</v>
      </c>
      <c r="X303" s="9">
        <v>15873.704242737629</v>
      </c>
      <c r="Y303" s="1"/>
      <c r="Z303" s="1"/>
      <c r="AA303" s="1">
        <v>618.97719762142708</v>
      </c>
      <c r="AB303" s="1"/>
      <c r="AC303" s="22"/>
      <c r="AD303" s="22"/>
      <c r="AE303" s="22"/>
      <c r="AF303" s="22"/>
      <c r="AG303" s="1"/>
      <c r="AH303" s="1"/>
      <c r="AI303" s="1"/>
      <c r="AJ303" s="1"/>
      <c r="AK303" s="1"/>
      <c r="AL303" s="1"/>
      <c r="AM303" s="1"/>
      <c r="AN303" s="1"/>
      <c r="AO303" s="1"/>
      <c r="AP303" s="1" t="e">
        <v>#N/A</v>
      </c>
      <c r="AQ303" s="1">
        <v>125</v>
      </c>
      <c r="AR303" s="1">
        <v>875.28679801923568</v>
      </c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25">
        <v>0</v>
      </c>
      <c r="BN303" s="25">
        <v>0</v>
      </c>
      <c r="BO303" s="25">
        <v>0</v>
      </c>
      <c r="BP303" s="25">
        <v>0</v>
      </c>
      <c r="BQ303" s="25">
        <v>0</v>
      </c>
      <c r="BR303" s="25">
        <v>0</v>
      </c>
      <c r="BS303" s="25">
        <v>0</v>
      </c>
      <c r="BT303" s="25">
        <v>0</v>
      </c>
      <c r="BU303" s="25">
        <v>0</v>
      </c>
      <c r="BV303" s="25">
        <v>0</v>
      </c>
      <c r="BW303" s="25">
        <v>0</v>
      </c>
      <c r="BX303" s="25">
        <v>0</v>
      </c>
      <c r="BY303" s="25">
        <v>0</v>
      </c>
      <c r="BZ303" s="25">
        <v>1071.3066881909315</v>
      </c>
      <c r="CA303" s="25">
        <v>14802.3975545467</v>
      </c>
      <c r="CB303" s="52">
        <f t="shared" si="14"/>
        <v>15873.704242737631</v>
      </c>
      <c r="CE303" s="31" t="s">
        <v>34</v>
      </c>
      <c r="CF303" t="s">
        <v>655</v>
      </c>
      <c r="CG303" s="31" t="s">
        <v>656</v>
      </c>
      <c r="CH303" t="s">
        <v>655</v>
      </c>
      <c r="CI303" t="str">
        <f t="shared" si="15"/>
        <v>01</v>
      </c>
      <c r="CJ303" t="s">
        <v>655</v>
      </c>
      <c r="CK303" s="31" t="s">
        <v>728</v>
      </c>
    </row>
    <row r="304" spans="1:89" ht="51" hidden="1" x14ac:dyDescent="0.25">
      <c r="A304" s="6">
        <v>301</v>
      </c>
      <c r="B304" s="27" t="str">
        <f t="shared" si="13"/>
        <v>ТС-001.02.01.074</v>
      </c>
      <c r="C304" s="17" t="s">
        <v>382</v>
      </c>
      <c r="D304" s="18">
        <v>1</v>
      </c>
      <c r="E304" s="18" t="s">
        <v>368</v>
      </c>
      <c r="F304" s="18" t="s">
        <v>369</v>
      </c>
      <c r="G304" s="17" t="s">
        <v>152</v>
      </c>
      <c r="H304" s="17" t="s">
        <v>33</v>
      </c>
      <c r="I304" s="17" t="s">
        <v>34</v>
      </c>
      <c r="J304" s="18" t="s">
        <v>27</v>
      </c>
      <c r="K304" s="18">
        <v>0</v>
      </c>
      <c r="L304" s="18">
        <v>0</v>
      </c>
      <c r="M304" s="18">
        <v>7.5999999999999998E-2</v>
      </c>
      <c r="N304" s="19">
        <v>175.45311546902923</v>
      </c>
      <c r="O304" s="18" t="s">
        <v>259</v>
      </c>
      <c r="P304" s="9">
        <v>3119.8680000000004</v>
      </c>
      <c r="Q304" s="20">
        <v>2034</v>
      </c>
      <c r="R304" s="6">
        <v>2035</v>
      </c>
      <c r="S304" s="9">
        <v>1.6351526474699623</v>
      </c>
      <c r="T304" s="9">
        <v>1.7005587533687609</v>
      </c>
      <c r="U304" s="9">
        <v>357.10222939697718</v>
      </c>
      <c r="V304" s="9">
        <v>3448.5872438908086</v>
      </c>
      <c r="W304" s="9">
        <v>1485.5452742914251</v>
      </c>
      <c r="X304" s="9">
        <v>5291.2347475792112</v>
      </c>
      <c r="Y304" s="1"/>
      <c r="Z304" s="1"/>
      <c r="AA304" s="1">
        <v>618.97719762142708</v>
      </c>
      <c r="AB304" s="1"/>
      <c r="AC304" s="22"/>
      <c r="AD304" s="22"/>
      <c r="AE304" s="22"/>
      <c r="AF304" s="22"/>
      <c r="AG304" s="1"/>
      <c r="AH304" s="1"/>
      <c r="AI304" s="1"/>
      <c r="AJ304" s="1"/>
      <c r="AK304" s="1"/>
      <c r="AL304" s="1"/>
      <c r="AM304" s="1"/>
      <c r="AN304" s="1"/>
      <c r="AO304" s="1"/>
      <c r="AP304" s="1" t="e">
        <v>#N/A</v>
      </c>
      <c r="AQ304" s="1">
        <v>70</v>
      </c>
      <c r="AR304" s="1">
        <v>350.90623093805846</v>
      </c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25">
        <v>0</v>
      </c>
      <c r="BN304" s="25">
        <v>0</v>
      </c>
      <c r="BO304" s="25">
        <v>0</v>
      </c>
      <c r="BP304" s="25">
        <v>0</v>
      </c>
      <c r="BQ304" s="25">
        <v>0</v>
      </c>
      <c r="BR304" s="25">
        <v>0</v>
      </c>
      <c r="BS304" s="25">
        <v>0</v>
      </c>
      <c r="BT304" s="25">
        <v>0</v>
      </c>
      <c r="BU304" s="25">
        <v>0</v>
      </c>
      <c r="BV304" s="25">
        <v>0</v>
      </c>
      <c r="BW304" s="25">
        <v>0</v>
      </c>
      <c r="BX304" s="25">
        <v>0</v>
      </c>
      <c r="BY304" s="25">
        <v>0</v>
      </c>
      <c r="BZ304" s="25">
        <v>357.10222939697718</v>
      </c>
      <c r="CA304" s="25">
        <v>4934.132518182234</v>
      </c>
      <c r="CB304" s="52">
        <f t="shared" si="14"/>
        <v>5291.2347475792112</v>
      </c>
      <c r="CE304" s="31" t="s">
        <v>34</v>
      </c>
      <c r="CF304" t="s">
        <v>655</v>
      </c>
      <c r="CG304" s="31" t="s">
        <v>656</v>
      </c>
      <c r="CH304" t="s">
        <v>655</v>
      </c>
      <c r="CI304" t="str">
        <f t="shared" si="15"/>
        <v>01</v>
      </c>
      <c r="CJ304" t="s">
        <v>655</v>
      </c>
      <c r="CK304" s="31" t="s">
        <v>729</v>
      </c>
    </row>
    <row r="305" spans="1:89" ht="51" hidden="1" x14ac:dyDescent="0.25">
      <c r="A305" s="6">
        <v>302</v>
      </c>
      <c r="B305" s="27" t="str">
        <f t="shared" si="13"/>
        <v>ТС-001.02.01.075</v>
      </c>
      <c r="C305" s="17" t="s">
        <v>383</v>
      </c>
      <c r="D305" s="18">
        <v>1</v>
      </c>
      <c r="E305" s="18" t="s">
        <v>368</v>
      </c>
      <c r="F305" s="18" t="s">
        <v>369</v>
      </c>
      <c r="G305" s="17" t="s">
        <v>152</v>
      </c>
      <c r="H305" s="17" t="s">
        <v>33</v>
      </c>
      <c r="I305" s="17" t="s">
        <v>34</v>
      </c>
      <c r="J305" s="18" t="s">
        <v>27</v>
      </c>
      <c r="K305" s="18">
        <v>0</v>
      </c>
      <c r="L305" s="18">
        <v>0</v>
      </c>
      <c r="M305" s="18">
        <v>7.5999999999999998E-2</v>
      </c>
      <c r="N305" s="19">
        <v>175.45311546902923</v>
      </c>
      <c r="O305" s="18" t="s">
        <v>259</v>
      </c>
      <c r="P305" s="9">
        <v>3119.8680000000004</v>
      </c>
      <c r="Q305" s="20">
        <v>2034</v>
      </c>
      <c r="R305" s="6">
        <v>2035</v>
      </c>
      <c r="S305" s="9">
        <v>1.6351526474699623</v>
      </c>
      <c r="T305" s="9">
        <v>1.7005587533687609</v>
      </c>
      <c r="U305" s="9">
        <v>357.10222939697718</v>
      </c>
      <c r="V305" s="9">
        <v>3448.5872438908086</v>
      </c>
      <c r="W305" s="9">
        <v>1485.5452742914251</v>
      </c>
      <c r="X305" s="9">
        <v>5291.2347475792112</v>
      </c>
      <c r="Y305" s="1"/>
      <c r="Z305" s="1"/>
      <c r="AA305" s="1">
        <v>618.97719762142708</v>
      </c>
      <c r="AB305" s="1"/>
      <c r="AC305" s="22"/>
      <c r="AD305" s="22"/>
      <c r="AE305" s="22"/>
      <c r="AF305" s="22"/>
      <c r="AG305" s="1"/>
      <c r="AH305" s="1"/>
      <c r="AI305" s="1"/>
      <c r="AJ305" s="1"/>
      <c r="AK305" s="1"/>
      <c r="AL305" s="1"/>
      <c r="AM305" s="1"/>
      <c r="AN305" s="1"/>
      <c r="AO305" s="1"/>
      <c r="AP305" s="1" t="e">
        <v>#N/A</v>
      </c>
      <c r="AQ305" s="1">
        <v>70</v>
      </c>
      <c r="AR305" s="1">
        <v>350.90623093805846</v>
      </c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25">
        <v>0</v>
      </c>
      <c r="BN305" s="25">
        <v>0</v>
      </c>
      <c r="BO305" s="25">
        <v>0</v>
      </c>
      <c r="BP305" s="25">
        <v>0</v>
      </c>
      <c r="BQ305" s="25">
        <v>0</v>
      </c>
      <c r="BR305" s="25">
        <v>0</v>
      </c>
      <c r="BS305" s="25">
        <v>0</v>
      </c>
      <c r="BT305" s="25">
        <v>0</v>
      </c>
      <c r="BU305" s="25">
        <v>0</v>
      </c>
      <c r="BV305" s="25">
        <v>0</v>
      </c>
      <c r="BW305" s="25">
        <v>0</v>
      </c>
      <c r="BX305" s="25">
        <v>0</v>
      </c>
      <c r="BY305" s="25">
        <v>0</v>
      </c>
      <c r="BZ305" s="25">
        <v>357.10222939697718</v>
      </c>
      <c r="CA305" s="25">
        <v>4934.132518182234</v>
      </c>
      <c r="CB305" s="52">
        <f t="shared" si="14"/>
        <v>5291.2347475792112</v>
      </c>
      <c r="CE305" s="31" t="s">
        <v>34</v>
      </c>
      <c r="CF305" t="s">
        <v>655</v>
      </c>
      <c r="CG305" s="31" t="s">
        <v>656</v>
      </c>
      <c r="CH305" t="s">
        <v>655</v>
      </c>
      <c r="CI305" t="str">
        <f t="shared" si="15"/>
        <v>01</v>
      </c>
      <c r="CJ305" t="s">
        <v>655</v>
      </c>
      <c r="CK305" s="31" t="s">
        <v>730</v>
      </c>
    </row>
    <row r="306" spans="1:89" ht="63.75" x14ac:dyDescent="0.25">
      <c r="A306" s="6">
        <v>303</v>
      </c>
      <c r="B306" s="27" t="str">
        <f t="shared" si="13"/>
        <v>ТС-001.02.03.261</v>
      </c>
      <c r="C306" s="17" t="s">
        <v>384</v>
      </c>
      <c r="D306" s="18">
        <v>3</v>
      </c>
      <c r="E306" s="18" t="s">
        <v>30</v>
      </c>
      <c r="F306" s="18" t="s">
        <v>256</v>
      </c>
      <c r="G306" s="17" t="s">
        <v>161</v>
      </c>
      <c r="H306" s="17" t="s">
        <v>385</v>
      </c>
      <c r="I306" s="17" t="s">
        <v>34</v>
      </c>
      <c r="J306" s="18" t="s">
        <v>28</v>
      </c>
      <c r="K306" s="18">
        <v>0</v>
      </c>
      <c r="L306" s="18">
        <v>0</v>
      </c>
      <c r="M306" s="18">
        <v>0</v>
      </c>
      <c r="N306" s="19">
        <v>0</v>
      </c>
      <c r="O306" s="18">
        <v>0</v>
      </c>
      <c r="P306" s="9">
        <v>5383.06</v>
      </c>
      <c r="Q306" s="20">
        <v>2022</v>
      </c>
      <c r="R306" s="6">
        <v>2022</v>
      </c>
      <c r="S306" s="9">
        <v>1</v>
      </c>
      <c r="T306" s="9">
        <v>1</v>
      </c>
      <c r="U306" s="9">
        <v>376.81420000000008</v>
      </c>
      <c r="V306" s="9">
        <v>3498.9890000000005</v>
      </c>
      <c r="W306" s="9">
        <v>1507.2567999999999</v>
      </c>
      <c r="X306" s="9">
        <v>5383.06</v>
      </c>
      <c r="Y306" s="1"/>
      <c r="Z306" s="1"/>
      <c r="AA306" s="1" t="e">
        <v>#REF!</v>
      </c>
      <c r="AB306" s="1"/>
      <c r="AC306" s="22"/>
      <c r="AD306" s="22"/>
      <c r="AE306" s="22"/>
      <c r="AF306" s="22"/>
      <c r="AG306" s="1"/>
      <c r="AH306" s="1"/>
      <c r="AI306" s="1"/>
      <c r="AJ306" s="1"/>
      <c r="AK306" s="1"/>
      <c r="AL306" s="1"/>
      <c r="AM306" s="1"/>
      <c r="AN306" s="1" t="s">
        <v>386</v>
      </c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25">
        <v>0</v>
      </c>
      <c r="BN306" s="25">
        <v>4571.9229999999998</v>
      </c>
      <c r="BO306" s="25">
        <v>0</v>
      </c>
      <c r="BP306" s="25">
        <v>0</v>
      </c>
      <c r="BQ306" s="25">
        <v>0</v>
      </c>
      <c r="BR306" s="25">
        <v>0</v>
      </c>
      <c r="BS306" s="25">
        <v>0</v>
      </c>
      <c r="BT306" s="25">
        <v>0</v>
      </c>
      <c r="BU306" s="25">
        <v>0</v>
      </c>
      <c r="BV306" s="25">
        <v>0</v>
      </c>
      <c r="BW306" s="25">
        <v>0</v>
      </c>
      <c r="BX306" s="25">
        <v>0</v>
      </c>
      <c r="BY306" s="25">
        <v>0</v>
      </c>
      <c r="BZ306" s="25">
        <v>0</v>
      </c>
      <c r="CA306" s="25">
        <v>0</v>
      </c>
      <c r="CB306" s="52">
        <f t="shared" si="14"/>
        <v>4571.9229999999998</v>
      </c>
      <c r="CE306" s="31" t="s">
        <v>34</v>
      </c>
      <c r="CF306" t="s">
        <v>655</v>
      </c>
      <c r="CG306" s="31" t="s">
        <v>656</v>
      </c>
      <c r="CH306" t="s">
        <v>655</v>
      </c>
      <c r="CI306" t="str">
        <f t="shared" si="15"/>
        <v>03</v>
      </c>
      <c r="CJ306" t="s">
        <v>655</v>
      </c>
      <c r="CK306" s="31" t="s">
        <v>916</v>
      </c>
    </row>
    <row r="307" spans="1:89" ht="63.75" x14ac:dyDescent="0.25">
      <c r="A307" s="6">
        <v>304</v>
      </c>
      <c r="B307" s="27" t="str">
        <f t="shared" si="13"/>
        <v>ТС-001.02.03.262</v>
      </c>
      <c r="C307" s="17" t="s">
        <v>387</v>
      </c>
      <c r="D307" s="18">
        <v>3</v>
      </c>
      <c r="E307" s="18" t="s">
        <v>30</v>
      </c>
      <c r="F307" s="18" t="s">
        <v>256</v>
      </c>
      <c r="G307" s="17" t="s">
        <v>161</v>
      </c>
      <c r="H307" s="17" t="s">
        <v>385</v>
      </c>
      <c r="I307" s="17" t="s">
        <v>34</v>
      </c>
      <c r="J307" s="18" t="s">
        <v>28</v>
      </c>
      <c r="K307" s="18">
        <v>0</v>
      </c>
      <c r="L307" s="18">
        <v>0</v>
      </c>
      <c r="M307" s="18">
        <v>0</v>
      </c>
      <c r="N307" s="19">
        <v>0</v>
      </c>
      <c r="O307" s="18">
        <v>0</v>
      </c>
      <c r="P307" s="9">
        <v>5383.06</v>
      </c>
      <c r="Q307" s="20">
        <v>2023</v>
      </c>
      <c r="R307" s="6">
        <v>2023</v>
      </c>
      <c r="S307" s="9">
        <v>1.0490000000000002</v>
      </c>
      <c r="T307" s="9">
        <v>1.0490000000000002</v>
      </c>
      <c r="U307" s="9">
        <v>376.81420000000008</v>
      </c>
      <c r="V307" s="9">
        <v>3498.9890000000005</v>
      </c>
      <c r="W307" s="9">
        <v>1507.2567999999999</v>
      </c>
      <c r="X307" s="9">
        <v>5383.06</v>
      </c>
      <c r="Y307" s="1"/>
      <c r="Z307" s="1"/>
      <c r="AA307" s="1"/>
      <c r="AB307" s="1"/>
      <c r="AC307" s="22"/>
      <c r="AD307" s="22"/>
      <c r="AE307" s="22"/>
      <c r="AF307" s="22"/>
      <c r="AG307" s="1"/>
      <c r="AH307" s="1"/>
      <c r="AI307" s="1"/>
      <c r="AJ307" s="1"/>
      <c r="AK307" s="1"/>
      <c r="AL307" s="1"/>
      <c r="AM307" s="1"/>
      <c r="AN307" s="1" t="s">
        <v>386</v>
      </c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25">
        <v>0</v>
      </c>
      <c r="BN307" s="25">
        <v>0</v>
      </c>
      <c r="BO307" s="25">
        <v>4571.9229999999998</v>
      </c>
      <c r="BP307" s="25">
        <v>0</v>
      </c>
      <c r="BQ307" s="25">
        <v>0</v>
      </c>
      <c r="BR307" s="25">
        <v>0</v>
      </c>
      <c r="BS307" s="25">
        <v>0</v>
      </c>
      <c r="BT307" s="25">
        <v>0</v>
      </c>
      <c r="BU307" s="25">
        <v>0</v>
      </c>
      <c r="BV307" s="25">
        <v>0</v>
      </c>
      <c r="BW307" s="25">
        <v>0</v>
      </c>
      <c r="BX307" s="25">
        <v>0</v>
      </c>
      <c r="BY307" s="25">
        <v>0</v>
      </c>
      <c r="BZ307" s="25">
        <v>0</v>
      </c>
      <c r="CA307" s="25">
        <v>0</v>
      </c>
      <c r="CB307" s="52">
        <f t="shared" si="14"/>
        <v>4571.9229999999998</v>
      </c>
      <c r="CE307" s="31" t="s">
        <v>34</v>
      </c>
      <c r="CF307" t="s">
        <v>655</v>
      </c>
      <c r="CG307" s="31" t="s">
        <v>656</v>
      </c>
      <c r="CH307" t="s">
        <v>655</v>
      </c>
      <c r="CI307" t="str">
        <f t="shared" si="15"/>
        <v>03</v>
      </c>
      <c r="CJ307" t="s">
        <v>655</v>
      </c>
      <c r="CK307" s="31" t="s">
        <v>917</v>
      </c>
    </row>
    <row r="308" spans="1:89" ht="63.75" x14ac:dyDescent="0.25">
      <c r="A308" s="6">
        <v>305</v>
      </c>
      <c r="B308" s="27" t="str">
        <f t="shared" si="13"/>
        <v>ТС-001.02.03.263</v>
      </c>
      <c r="C308" s="17" t="s">
        <v>388</v>
      </c>
      <c r="D308" s="18">
        <v>3</v>
      </c>
      <c r="E308" s="18" t="s">
        <v>30</v>
      </c>
      <c r="F308" s="18" t="s">
        <v>256</v>
      </c>
      <c r="G308" s="17" t="s">
        <v>161</v>
      </c>
      <c r="H308" s="17" t="s">
        <v>385</v>
      </c>
      <c r="I308" s="17" t="s">
        <v>34</v>
      </c>
      <c r="J308" s="18" t="s">
        <v>28</v>
      </c>
      <c r="K308" s="18">
        <v>0</v>
      </c>
      <c r="L308" s="18">
        <v>0</v>
      </c>
      <c r="M308" s="18">
        <v>0</v>
      </c>
      <c r="N308" s="19">
        <v>0</v>
      </c>
      <c r="O308" s="18">
        <v>0</v>
      </c>
      <c r="P308" s="9">
        <v>5383.06</v>
      </c>
      <c r="Q308" s="20">
        <v>2024</v>
      </c>
      <c r="R308" s="6">
        <v>2024</v>
      </c>
      <c r="S308" s="9">
        <v>1.0983030000000003</v>
      </c>
      <c r="T308" s="9">
        <v>1.0983030000000003</v>
      </c>
      <c r="U308" s="9">
        <v>376.81420000000008</v>
      </c>
      <c r="V308" s="9">
        <v>3498.9890000000005</v>
      </c>
      <c r="W308" s="9">
        <v>1507.2567999999999</v>
      </c>
      <c r="X308" s="9">
        <v>5383.06</v>
      </c>
      <c r="Y308" s="1"/>
      <c r="Z308" s="1"/>
      <c r="AA308" s="1"/>
      <c r="AB308" s="1"/>
      <c r="AC308" s="22"/>
      <c r="AD308" s="22"/>
      <c r="AE308" s="22"/>
      <c r="AF308" s="22"/>
      <c r="AG308" s="1"/>
      <c r="AH308" s="1"/>
      <c r="AI308" s="1"/>
      <c r="AJ308" s="1"/>
      <c r="AK308" s="1"/>
      <c r="AL308" s="1"/>
      <c r="AM308" s="1"/>
      <c r="AN308" s="1" t="s">
        <v>386</v>
      </c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25">
        <v>0</v>
      </c>
      <c r="BN308" s="25">
        <v>0</v>
      </c>
      <c r="BO308" s="25">
        <v>0</v>
      </c>
      <c r="BP308" s="25">
        <v>4571.9229999999998</v>
      </c>
      <c r="BQ308" s="25">
        <v>0</v>
      </c>
      <c r="BR308" s="25">
        <v>0</v>
      </c>
      <c r="BS308" s="25">
        <v>0</v>
      </c>
      <c r="BT308" s="25">
        <v>0</v>
      </c>
      <c r="BU308" s="25">
        <v>0</v>
      </c>
      <c r="BV308" s="25">
        <v>0</v>
      </c>
      <c r="BW308" s="25">
        <v>0</v>
      </c>
      <c r="BX308" s="25">
        <v>0</v>
      </c>
      <c r="BY308" s="25">
        <v>0</v>
      </c>
      <c r="BZ308" s="25">
        <v>0</v>
      </c>
      <c r="CA308" s="25">
        <v>0</v>
      </c>
      <c r="CB308" s="52">
        <f t="shared" si="14"/>
        <v>4571.9229999999998</v>
      </c>
      <c r="CE308" s="31" t="s">
        <v>34</v>
      </c>
      <c r="CF308" t="s">
        <v>655</v>
      </c>
      <c r="CG308" s="31" t="s">
        <v>656</v>
      </c>
      <c r="CH308" t="s">
        <v>655</v>
      </c>
      <c r="CI308" t="str">
        <f t="shared" si="15"/>
        <v>03</v>
      </c>
      <c r="CJ308" t="s">
        <v>655</v>
      </c>
      <c r="CK308" s="31" t="s">
        <v>918</v>
      </c>
    </row>
    <row r="309" spans="1:89" ht="63.75" x14ac:dyDescent="0.25">
      <c r="A309" s="6">
        <v>306</v>
      </c>
      <c r="B309" s="27" t="str">
        <f t="shared" si="13"/>
        <v>ТС-001.02.03.264</v>
      </c>
      <c r="C309" s="17" t="s">
        <v>389</v>
      </c>
      <c r="D309" s="18">
        <v>3</v>
      </c>
      <c r="E309" s="18" t="s">
        <v>30</v>
      </c>
      <c r="F309" s="18" t="s">
        <v>256</v>
      </c>
      <c r="G309" s="17" t="s">
        <v>161</v>
      </c>
      <c r="H309" s="17" t="s">
        <v>385</v>
      </c>
      <c r="I309" s="17" t="s">
        <v>34</v>
      </c>
      <c r="J309" s="18" t="s">
        <v>28</v>
      </c>
      <c r="K309" s="18">
        <v>0</v>
      </c>
      <c r="L309" s="18">
        <v>0</v>
      </c>
      <c r="M309" s="18">
        <v>0</v>
      </c>
      <c r="N309" s="19">
        <v>0</v>
      </c>
      <c r="O309" s="18">
        <v>0</v>
      </c>
      <c r="P309" s="9">
        <v>5383.06</v>
      </c>
      <c r="Q309" s="20">
        <v>2025</v>
      </c>
      <c r="R309" s="6">
        <v>2025</v>
      </c>
      <c r="S309" s="9">
        <v>1.1455300290000003</v>
      </c>
      <c r="T309" s="9">
        <v>1.1455300290000003</v>
      </c>
      <c r="U309" s="9">
        <v>376.81420000000008</v>
      </c>
      <c r="V309" s="9">
        <v>3498.9890000000005</v>
      </c>
      <c r="W309" s="9">
        <v>1507.2567999999999</v>
      </c>
      <c r="X309" s="9">
        <v>5383.06</v>
      </c>
      <c r="Y309" s="1"/>
      <c r="Z309" s="1"/>
      <c r="AA309" s="1"/>
      <c r="AB309" s="1"/>
      <c r="AC309" s="22"/>
      <c r="AD309" s="22"/>
      <c r="AE309" s="22"/>
      <c r="AF309" s="22"/>
      <c r="AG309" s="1"/>
      <c r="AH309" s="1"/>
      <c r="AI309" s="1"/>
      <c r="AJ309" s="1"/>
      <c r="AK309" s="1"/>
      <c r="AL309" s="1"/>
      <c r="AM309" s="1"/>
      <c r="AN309" s="1" t="s">
        <v>386</v>
      </c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25">
        <v>0</v>
      </c>
      <c r="BN309" s="25">
        <v>0</v>
      </c>
      <c r="BO309" s="25">
        <v>0</v>
      </c>
      <c r="BP309" s="25">
        <v>0</v>
      </c>
      <c r="BQ309" s="25">
        <v>4571.9229999999998</v>
      </c>
      <c r="BR309" s="25">
        <v>0</v>
      </c>
      <c r="BS309" s="25">
        <v>0</v>
      </c>
      <c r="BT309" s="25">
        <v>0</v>
      </c>
      <c r="BU309" s="25">
        <v>0</v>
      </c>
      <c r="BV309" s="25">
        <v>0</v>
      </c>
      <c r="BW309" s="25">
        <v>0</v>
      </c>
      <c r="BX309" s="25">
        <v>0</v>
      </c>
      <c r="BY309" s="25">
        <v>0</v>
      </c>
      <c r="BZ309" s="25">
        <v>0</v>
      </c>
      <c r="CA309" s="25">
        <v>0</v>
      </c>
      <c r="CB309" s="52">
        <f t="shared" si="14"/>
        <v>4571.9229999999998</v>
      </c>
      <c r="CE309" s="31" t="s">
        <v>34</v>
      </c>
      <c r="CF309" t="s">
        <v>655</v>
      </c>
      <c r="CG309" s="31" t="s">
        <v>656</v>
      </c>
      <c r="CH309" t="s">
        <v>655</v>
      </c>
      <c r="CI309" t="str">
        <f t="shared" si="15"/>
        <v>03</v>
      </c>
      <c r="CJ309" t="s">
        <v>655</v>
      </c>
      <c r="CK309" s="31" t="s">
        <v>919</v>
      </c>
    </row>
    <row r="310" spans="1:89" ht="63.75" x14ac:dyDescent="0.25">
      <c r="A310" s="6">
        <v>307</v>
      </c>
      <c r="B310" s="27" t="str">
        <f t="shared" si="13"/>
        <v>ТС-001.02.03.265</v>
      </c>
      <c r="C310" s="17" t="s">
        <v>390</v>
      </c>
      <c r="D310" s="18">
        <v>3</v>
      </c>
      <c r="E310" s="18" t="s">
        <v>30</v>
      </c>
      <c r="F310" s="18" t="s">
        <v>256</v>
      </c>
      <c r="G310" s="17" t="s">
        <v>161</v>
      </c>
      <c r="H310" s="17" t="s">
        <v>385</v>
      </c>
      <c r="I310" s="17" t="s">
        <v>34</v>
      </c>
      <c r="J310" s="18" t="s">
        <v>28</v>
      </c>
      <c r="K310" s="18">
        <v>0</v>
      </c>
      <c r="L310" s="18">
        <v>0</v>
      </c>
      <c r="M310" s="18">
        <v>0</v>
      </c>
      <c r="N310" s="19">
        <v>0</v>
      </c>
      <c r="O310" s="18">
        <v>0</v>
      </c>
      <c r="P310" s="9">
        <v>5383.06</v>
      </c>
      <c r="Q310" s="20">
        <v>2026</v>
      </c>
      <c r="R310" s="6">
        <v>2026</v>
      </c>
      <c r="S310" s="9">
        <v>1.1936422902180004</v>
      </c>
      <c r="T310" s="9">
        <v>1.1936422902180004</v>
      </c>
      <c r="U310" s="9">
        <v>376.81420000000008</v>
      </c>
      <c r="V310" s="9">
        <v>3498.9890000000005</v>
      </c>
      <c r="W310" s="9">
        <v>1507.2567999999999</v>
      </c>
      <c r="X310" s="9">
        <v>5383.06</v>
      </c>
      <c r="Y310" s="1"/>
      <c r="Z310" s="1"/>
      <c r="AA310" s="1"/>
      <c r="AB310" s="1"/>
      <c r="AC310" s="22"/>
      <c r="AD310" s="22"/>
      <c r="AE310" s="22"/>
      <c r="AF310" s="22"/>
      <c r="AG310" s="1"/>
      <c r="AH310" s="1"/>
      <c r="AI310" s="1"/>
      <c r="AJ310" s="1"/>
      <c r="AK310" s="1"/>
      <c r="AL310" s="1"/>
      <c r="AM310" s="1"/>
      <c r="AN310" s="1" t="s">
        <v>386</v>
      </c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25">
        <v>0</v>
      </c>
      <c r="BN310" s="25">
        <v>0</v>
      </c>
      <c r="BO310" s="25">
        <v>0</v>
      </c>
      <c r="BP310" s="25">
        <v>0</v>
      </c>
      <c r="BQ310" s="25">
        <v>0</v>
      </c>
      <c r="BR310" s="25">
        <v>4571.9229999999998</v>
      </c>
      <c r="BS310" s="25">
        <v>0</v>
      </c>
      <c r="BT310" s="25">
        <v>0</v>
      </c>
      <c r="BU310" s="25">
        <v>0</v>
      </c>
      <c r="BV310" s="25">
        <v>0</v>
      </c>
      <c r="BW310" s="25">
        <v>0</v>
      </c>
      <c r="BX310" s="25">
        <v>0</v>
      </c>
      <c r="BY310" s="25">
        <v>0</v>
      </c>
      <c r="BZ310" s="25">
        <v>0</v>
      </c>
      <c r="CA310" s="25">
        <v>0</v>
      </c>
      <c r="CB310" s="52">
        <f t="shared" si="14"/>
        <v>4571.9229999999998</v>
      </c>
      <c r="CE310" s="31" t="s">
        <v>34</v>
      </c>
      <c r="CF310" t="s">
        <v>655</v>
      </c>
      <c r="CG310" s="31" t="s">
        <v>656</v>
      </c>
      <c r="CH310" t="s">
        <v>655</v>
      </c>
      <c r="CI310" t="str">
        <f t="shared" si="15"/>
        <v>03</v>
      </c>
      <c r="CJ310" t="s">
        <v>655</v>
      </c>
      <c r="CK310" s="31" t="s">
        <v>920</v>
      </c>
    </row>
    <row r="311" spans="1:89" ht="63.75" x14ac:dyDescent="0.25">
      <c r="A311" s="6">
        <v>308</v>
      </c>
      <c r="B311" s="27" t="str">
        <f t="shared" si="13"/>
        <v>ТС-001.02.03.266</v>
      </c>
      <c r="C311" s="17" t="s">
        <v>391</v>
      </c>
      <c r="D311" s="18">
        <v>3</v>
      </c>
      <c r="E311" s="18" t="s">
        <v>30</v>
      </c>
      <c r="F311" s="18" t="s">
        <v>256</v>
      </c>
      <c r="G311" s="17" t="s">
        <v>161</v>
      </c>
      <c r="H311" s="17" t="s">
        <v>385</v>
      </c>
      <c r="I311" s="17" t="s">
        <v>34</v>
      </c>
      <c r="J311" s="18" t="s">
        <v>28</v>
      </c>
      <c r="K311" s="18">
        <v>0</v>
      </c>
      <c r="L311" s="18">
        <v>0</v>
      </c>
      <c r="M311" s="18">
        <v>0</v>
      </c>
      <c r="N311" s="19">
        <v>0</v>
      </c>
      <c r="O311" s="18">
        <v>0</v>
      </c>
      <c r="P311" s="9">
        <v>5383.06</v>
      </c>
      <c r="Q311" s="20">
        <v>2027</v>
      </c>
      <c r="R311" s="6">
        <v>2027</v>
      </c>
      <c r="S311" s="9">
        <v>1.2425816241169383</v>
      </c>
      <c r="T311" s="9">
        <v>1.2425816241169383</v>
      </c>
      <c r="U311" s="9">
        <v>376.81420000000008</v>
      </c>
      <c r="V311" s="9">
        <v>3498.9890000000005</v>
      </c>
      <c r="W311" s="9">
        <v>1507.2567999999999</v>
      </c>
      <c r="X311" s="9">
        <v>5383.06</v>
      </c>
      <c r="Y311" s="1"/>
      <c r="Z311" s="1"/>
      <c r="AA311" s="1"/>
      <c r="AB311" s="1"/>
      <c r="AC311" s="22"/>
      <c r="AD311" s="22"/>
      <c r="AE311" s="22"/>
      <c r="AF311" s="22"/>
      <c r="AG311" s="1"/>
      <c r="AH311" s="1"/>
      <c r="AI311" s="1"/>
      <c r="AJ311" s="1"/>
      <c r="AK311" s="1"/>
      <c r="AL311" s="1"/>
      <c r="AM311" s="1"/>
      <c r="AN311" s="1" t="s">
        <v>386</v>
      </c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25">
        <v>0</v>
      </c>
      <c r="BN311" s="25">
        <v>0</v>
      </c>
      <c r="BO311" s="25">
        <v>0</v>
      </c>
      <c r="BP311" s="25">
        <v>0</v>
      </c>
      <c r="BQ311" s="25">
        <v>0</v>
      </c>
      <c r="BR311" s="25">
        <v>0</v>
      </c>
      <c r="BS311" s="25">
        <v>4571.9229999999998</v>
      </c>
      <c r="BT311" s="25">
        <v>0</v>
      </c>
      <c r="BU311" s="25">
        <v>0</v>
      </c>
      <c r="BV311" s="25">
        <v>0</v>
      </c>
      <c r="BW311" s="25">
        <v>0</v>
      </c>
      <c r="BX311" s="25">
        <v>0</v>
      </c>
      <c r="BY311" s="25">
        <v>0</v>
      </c>
      <c r="BZ311" s="25">
        <v>0</v>
      </c>
      <c r="CA311" s="25">
        <v>0</v>
      </c>
      <c r="CB311" s="52">
        <f t="shared" si="14"/>
        <v>4571.9229999999998</v>
      </c>
      <c r="CE311" s="31" t="s">
        <v>34</v>
      </c>
      <c r="CF311" t="s">
        <v>655</v>
      </c>
      <c r="CG311" s="31" t="s">
        <v>656</v>
      </c>
      <c r="CH311" t="s">
        <v>655</v>
      </c>
      <c r="CI311" t="str">
        <f t="shared" si="15"/>
        <v>03</v>
      </c>
      <c r="CJ311" t="s">
        <v>655</v>
      </c>
      <c r="CK311" s="31" t="s">
        <v>921</v>
      </c>
    </row>
    <row r="312" spans="1:89" ht="63.75" x14ac:dyDescent="0.25">
      <c r="A312" s="6">
        <v>309</v>
      </c>
      <c r="B312" s="27" t="str">
        <f t="shared" si="13"/>
        <v>ТС-001.02.03.267</v>
      </c>
      <c r="C312" s="17" t="s">
        <v>392</v>
      </c>
      <c r="D312" s="18">
        <v>3</v>
      </c>
      <c r="E312" s="18" t="s">
        <v>30</v>
      </c>
      <c r="F312" s="18" t="s">
        <v>256</v>
      </c>
      <c r="G312" s="17" t="s">
        <v>161</v>
      </c>
      <c r="H312" s="17" t="s">
        <v>385</v>
      </c>
      <c r="I312" s="17" t="s">
        <v>34</v>
      </c>
      <c r="J312" s="18" t="s">
        <v>28</v>
      </c>
      <c r="K312" s="18">
        <v>0</v>
      </c>
      <c r="L312" s="18">
        <v>0</v>
      </c>
      <c r="M312" s="18">
        <v>0</v>
      </c>
      <c r="N312" s="19">
        <v>0</v>
      </c>
      <c r="O312" s="18">
        <v>0</v>
      </c>
      <c r="P312" s="9">
        <v>5383.06</v>
      </c>
      <c r="Q312" s="20">
        <v>2028</v>
      </c>
      <c r="R312" s="6">
        <v>2028</v>
      </c>
      <c r="S312" s="9">
        <v>1.2922848890816159</v>
      </c>
      <c r="T312" s="9">
        <v>1.2922848890816159</v>
      </c>
      <c r="U312" s="9">
        <v>376.81420000000008</v>
      </c>
      <c r="V312" s="9">
        <v>3498.9890000000005</v>
      </c>
      <c r="W312" s="9">
        <v>1507.2567999999999</v>
      </c>
      <c r="X312" s="9">
        <v>5383.06</v>
      </c>
      <c r="Y312" s="1"/>
      <c r="Z312" s="1"/>
      <c r="AA312" s="1"/>
      <c r="AB312" s="1"/>
      <c r="AC312" s="22"/>
      <c r="AD312" s="22"/>
      <c r="AE312" s="22"/>
      <c r="AF312" s="22"/>
      <c r="AG312" s="1"/>
      <c r="AH312" s="1"/>
      <c r="AI312" s="1"/>
      <c r="AJ312" s="1"/>
      <c r="AK312" s="1"/>
      <c r="AL312" s="1"/>
      <c r="AM312" s="1"/>
      <c r="AN312" s="1" t="s">
        <v>386</v>
      </c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25">
        <v>0</v>
      </c>
      <c r="BN312" s="25">
        <v>0</v>
      </c>
      <c r="BO312" s="25">
        <v>0</v>
      </c>
      <c r="BP312" s="25">
        <v>0</v>
      </c>
      <c r="BQ312" s="25">
        <v>0</v>
      </c>
      <c r="BR312" s="25">
        <v>0</v>
      </c>
      <c r="BS312" s="25">
        <v>0</v>
      </c>
      <c r="BT312" s="25">
        <v>4571.9229999999998</v>
      </c>
      <c r="BU312" s="25">
        <v>0</v>
      </c>
      <c r="BV312" s="25">
        <v>0</v>
      </c>
      <c r="BW312" s="25">
        <v>0</v>
      </c>
      <c r="BX312" s="25">
        <v>0</v>
      </c>
      <c r="BY312" s="25">
        <v>0</v>
      </c>
      <c r="BZ312" s="25">
        <v>0</v>
      </c>
      <c r="CA312" s="25">
        <v>0</v>
      </c>
      <c r="CB312" s="52">
        <f t="shared" si="14"/>
        <v>4571.9229999999998</v>
      </c>
      <c r="CE312" s="31" t="s">
        <v>34</v>
      </c>
      <c r="CF312" t="s">
        <v>655</v>
      </c>
      <c r="CG312" s="31" t="s">
        <v>656</v>
      </c>
      <c r="CH312" t="s">
        <v>655</v>
      </c>
      <c r="CI312" t="str">
        <f t="shared" si="15"/>
        <v>03</v>
      </c>
      <c r="CJ312" t="s">
        <v>655</v>
      </c>
      <c r="CK312" s="31" t="s">
        <v>922</v>
      </c>
    </row>
    <row r="313" spans="1:89" ht="63.75" x14ac:dyDescent="0.25">
      <c r="A313" s="6">
        <v>310</v>
      </c>
      <c r="B313" s="27" t="str">
        <f t="shared" si="13"/>
        <v>ТС-001.02.03.268</v>
      </c>
      <c r="C313" s="17" t="s">
        <v>393</v>
      </c>
      <c r="D313" s="18">
        <v>3</v>
      </c>
      <c r="E313" s="18" t="s">
        <v>30</v>
      </c>
      <c r="F313" s="18" t="s">
        <v>256</v>
      </c>
      <c r="G313" s="17" t="s">
        <v>161</v>
      </c>
      <c r="H313" s="17" t="s">
        <v>385</v>
      </c>
      <c r="I313" s="17" t="s">
        <v>34</v>
      </c>
      <c r="J313" s="18" t="s">
        <v>28</v>
      </c>
      <c r="K313" s="18">
        <v>0</v>
      </c>
      <c r="L313" s="18">
        <v>0</v>
      </c>
      <c r="M313" s="18">
        <v>0</v>
      </c>
      <c r="N313" s="19">
        <v>0</v>
      </c>
      <c r="O313" s="18">
        <v>0</v>
      </c>
      <c r="P313" s="9">
        <v>5383.06</v>
      </c>
      <c r="Q313" s="20">
        <v>2029</v>
      </c>
      <c r="R313" s="6">
        <v>2029</v>
      </c>
      <c r="S313" s="9">
        <v>1.3439762846448804</v>
      </c>
      <c r="T313" s="9">
        <v>1.3439762846448804</v>
      </c>
      <c r="U313" s="9">
        <v>376.81420000000008</v>
      </c>
      <c r="V313" s="9">
        <v>3498.9890000000005</v>
      </c>
      <c r="W313" s="9">
        <v>1507.2567999999999</v>
      </c>
      <c r="X313" s="9">
        <v>5383.06</v>
      </c>
      <c r="Y313" s="1"/>
      <c r="Z313" s="1"/>
      <c r="AA313" s="1">
        <v>251.20946666666666</v>
      </c>
      <c r="AB313" s="1"/>
      <c r="AC313" s="22">
        <v>0</v>
      </c>
      <c r="AD313" s="22">
        <v>0</v>
      </c>
      <c r="AE313" s="22">
        <v>0</v>
      </c>
      <c r="AF313" s="22">
        <v>0</v>
      </c>
      <c r="AG313" s="1"/>
      <c r="AH313" s="1"/>
      <c r="AI313" s="1"/>
      <c r="AJ313" s="1">
        <v>0</v>
      </c>
      <c r="AK313" s="1"/>
      <c r="AL313" s="1"/>
      <c r="AM313" s="1"/>
      <c r="AN313" s="1" t="s">
        <v>386</v>
      </c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25">
        <v>0</v>
      </c>
      <c r="BN313" s="25">
        <v>0</v>
      </c>
      <c r="BO313" s="25">
        <v>0</v>
      </c>
      <c r="BP313" s="25">
        <v>0</v>
      </c>
      <c r="BQ313" s="25">
        <v>0</v>
      </c>
      <c r="BR313" s="25">
        <v>0</v>
      </c>
      <c r="BS313" s="25">
        <v>0</v>
      </c>
      <c r="BT313" s="25">
        <v>0</v>
      </c>
      <c r="BU313" s="25">
        <v>4571.9229999999998</v>
      </c>
      <c r="BV313" s="25">
        <v>0</v>
      </c>
      <c r="BW313" s="25">
        <v>0</v>
      </c>
      <c r="BX313" s="25">
        <v>0</v>
      </c>
      <c r="BY313" s="25">
        <v>0</v>
      </c>
      <c r="BZ313" s="25">
        <v>0</v>
      </c>
      <c r="CA313" s="25">
        <v>0</v>
      </c>
      <c r="CB313" s="52">
        <f t="shared" si="14"/>
        <v>4571.9229999999998</v>
      </c>
      <c r="CE313" s="31" t="s">
        <v>34</v>
      </c>
      <c r="CF313" t="s">
        <v>655</v>
      </c>
      <c r="CG313" s="31" t="s">
        <v>656</v>
      </c>
      <c r="CH313" t="s">
        <v>655</v>
      </c>
      <c r="CI313" t="str">
        <f t="shared" si="15"/>
        <v>03</v>
      </c>
      <c r="CJ313" t="s">
        <v>655</v>
      </c>
      <c r="CK313" s="31" t="s">
        <v>923</v>
      </c>
    </row>
    <row r="314" spans="1:89" ht="63.75" x14ac:dyDescent="0.25">
      <c r="A314" s="6">
        <v>311</v>
      </c>
      <c r="B314" s="27" t="str">
        <f t="shared" si="13"/>
        <v>ТС-001.02.03.269</v>
      </c>
      <c r="C314" s="17" t="s">
        <v>394</v>
      </c>
      <c r="D314" s="18">
        <v>3</v>
      </c>
      <c r="E314" s="18" t="s">
        <v>30</v>
      </c>
      <c r="F314" s="18" t="s">
        <v>256</v>
      </c>
      <c r="G314" s="17" t="s">
        <v>161</v>
      </c>
      <c r="H314" s="17" t="s">
        <v>385</v>
      </c>
      <c r="I314" s="17" t="s">
        <v>34</v>
      </c>
      <c r="J314" s="18" t="s">
        <v>28</v>
      </c>
      <c r="K314" s="18">
        <v>0</v>
      </c>
      <c r="L314" s="18">
        <v>0</v>
      </c>
      <c r="M314" s="18">
        <v>0</v>
      </c>
      <c r="N314" s="19">
        <v>0</v>
      </c>
      <c r="O314" s="18">
        <v>0</v>
      </c>
      <c r="P314" s="9">
        <v>5383.06</v>
      </c>
      <c r="Q314" s="20">
        <v>2030</v>
      </c>
      <c r="R314" s="6">
        <v>2030</v>
      </c>
      <c r="S314" s="9">
        <v>1.3977353360306757</v>
      </c>
      <c r="T314" s="9">
        <v>1.3977353360306757</v>
      </c>
      <c r="U314" s="9">
        <v>376.81420000000008</v>
      </c>
      <c r="V314" s="9">
        <v>3498.9890000000005</v>
      </c>
      <c r="W314" s="9">
        <v>1507.2567999999999</v>
      </c>
      <c r="X314" s="9">
        <v>5383.06</v>
      </c>
      <c r="Y314" s="1"/>
      <c r="Z314" s="1"/>
      <c r="AA314" s="1">
        <v>251.20946666666666</v>
      </c>
      <c r="AB314" s="1"/>
      <c r="AC314" s="22"/>
      <c r="AD314" s="22"/>
      <c r="AE314" s="22"/>
      <c r="AF314" s="22"/>
      <c r="AG314" s="1"/>
      <c r="AH314" s="1"/>
      <c r="AI314" s="1"/>
      <c r="AJ314" s="1"/>
      <c r="AK314" s="1"/>
      <c r="AL314" s="1"/>
      <c r="AM314" s="1"/>
      <c r="AN314" s="1" t="s">
        <v>386</v>
      </c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25">
        <v>0</v>
      </c>
      <c r="BN314" s="25">
        <v>0</v>
      </c>
      <c r="BO314" s="25">
        <v>0</v>
      </c>
      <c r="BP314" s="25">
        <v>0</v>
      </c>
      <c r="BQ314" s="25">
        <v>0</v>
      </c>
      <c r="BR314" s="25">
        <v>0</v>
      </c>
      <c r="BS314" s="25">
        <v>0</v>
      </c>
      <c r="BT314" s="25">
        <v>0</v>
      </c>
      <c r="BU314" s="25">
        <v>0</v>
      </c>
      <c r="BV314" s="25">
        <v>4571.9229999999998</v>
      </c>
      <c r="BW314" s="25">
        <v>0</v>
      </c>
      <c r="BX314" s="25">
        <v>0</v>
      </c>
      <c r="BY314" s="25">
        <v>0</v>
      </c>
      <c r="BZ314" s="25">
        <v>0</v>
      </c>
      <c r="CA314" s="25">
        <v>0</v>
      </c>
      <c r="CB314" s="52">
        <f t="shared" si="14"/>
        <v>4571.9229999999998</v>
      </c>
      <c r="CE314" s="31" t="s">
        <v>34</v>
      </c>
      <c r="CF314" t="s">
        <v>655</v>
      </c>
      <c r="CG314" s="31" t="s">
        <v>656</v>
      </c>
      <c r="CH314" t="s">
        <v>655</v>
      </c>
      <c r="CI314" t="str">
        <f t="shared" si="15"/>
        <v>03</v>
      </c>
      <c r="CJ314" t="s">
        <v>655</v>
      </c>
      <c r="CK314" s="31" t="s">
        <v>924</v>
      </c>
    </row>
    <row r="315" spans="1:89" ht="63.75" x14ac:dyDescent="0.25">
      <c r="A315" s="6">
        <v>312</v>
      </c>
      <c r="B315" s="27" t="str">
        <f t="shared" si="13"/>
        <v>ТС-001.02.03.270</v>
      </c>
      <c r="C315" s="17" t="s">
        <v>395</v>
      </c>
      <c r="D315" s="18">
        <v>3</v>
      </c>
      <c r="E315" s="18" t="s">
        <v>30</v>
      </c>
      <c r="F315" s="18" t="s">
        <v>256</v>
      </c>
      <c r="G315" s="17" t="s">
        <v>161</v>
      </c>
      <c r="H315" s="17" t="s">
        <v>385</v>
      </c>
      <c r="I315" s="17" t="s">
        <v>34</v>
      </c>
      <c r="J315" s="18" t="s">
        <v>28</v>
      </c>
      <c r="K315" s="18">
        <v>0</v>
      </c>
      <c r="L315" s="18">
        <v>0</v>
      </c>
      <c r="M315" s="18">
        <v>0</v>
      </c>
      <c r="N315" s="19">
        <v>0</v>
      </c>
      <c r="O315" s="18">
        <v>0</v>
      </c>
      <c r="P315" s="9">
        <v>5383.06</v>
      </c>
      <c r="Q315" s="20">
        <v>2031</v>
      </c>
      <c r="R315" s="6">
        <v>2031</v>
      </c>
      <c r="S315" s="9">
        <v>1.4536447494719027</v>
      </c>
      <c r="T315" s="9">
        <v>1.4536447494719027</v>
      </c>
      <c r="U315" s="9">
        <v>376.81420000000008</v>
      </c>
      <c r="V315" s="9">
        <v>3498.9890000000005</v>
      </c>
      <c r="W315" s="9">
        <v>1507.2567999999999</v>
      </c>
      <c r="X315" s="9">
        <v>5383.06</v>
      </c>
      <c r="Y315" s="1"/>
      <c r="Z315" s="1"/>
      <c r="AA315" s="1">
        <v>251.20946666666666</v>
      </c>
      <c r="AB315" s="1"/>
      <c r="AC315" s="22"/>
      <c r="AD315" s="22"/>
      <c r="AE315" s="22"/>
      <c r="AF315" s="22"/>
      <c r="AG315" s="1"/>
      <c r="AH315" s="1"/>
      <c r="AI315" s="1"/>
      <c r="AJ315" s="1"/>
      <c r="AK315" s="1"/>
      <c r="AL315" s="1"/>
      <c r="AM315" s="1"/>
      <c r="AN315" s="1" t="s">
        <v>386</v>
      </c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25">
        <v>0</v>
      </c>
      <c r="BN315" s="25">
        <v>0</v>
      </c>
      <c r="BO315" s="25">
        <v>0</v>
      </c>
      <c r="BP315" s="25">
        <v>0</v>
      </c>
      <c r="BQ315" s="25">
        <v>0</v>
      </c>
      <c r="BR315" s="25">
        <v>0</v>
      </c>
      <c r="BS315" s="25">
        <v>0</v>
      </c>
      <c r="BT315" s="25">
        <v>0</v>
      </c>
      <c r="BU315" s="25">
        <v>0</v>
      </c>
      <c r="BV315" s="25">
        <v>0</v>
      </c>
      <c r="BW315" s="25">
        <v>4571.9229999999998</v>
      </c>
      <c r="BX315" s="25">
        <v>0</v>
      </c>
      <c r="BY315" s="25">
        <v>0</v>
      </c>
      <c r="BZ315" s="25">
        <v>0</v>
      </c>
      <c r="CA315" s="25">
        <v>0</v>
      </c>
      <c r="CB315" s="52">
        <f t="shared" si="14"/>
        <v>4571.9229999999998</v>
      </c>
      <c r="CE315" s="31" t="s">
        <v>34</v>
      </c>
      <c r="CF315" t="s">
        <v>655</v>
      </c>
      <c r="CG315" s="31" t="s">
        <v>656</v>
      </c>
      <c r="CH315" t="s">
        <v>655</v>
      </c>
      <c r="CI315" t="str">
        <f t="shared" si="15"/>
        <v>03</v>
      </c>
      <c r="CJ315" t="s">
        <v>655</v>
      </c>
      <c r="CK315" s="31" t="s">
        <v>925</v>
      </c>
    </row>
    <row r="316" spans="1:89" ht="63.75" x14ac:dyDescent="0.25">
      <c r="A316" s="6">
        <v>313</v>
      </c>
      <c r="B316" s="27" t="str">
        <f t="shared" si="13"/>
        <v>ТС-001.02.03.271</v>
      </c>
      <c r="C316" s="17" t="s">
        <v>396</v>
      </c>
      <c r="D316" s="18">
        <v>3</v>
      </c>
      <c r="E316" s="18" t="s">
        <v>30</v>
      </c>
      <c r="F316" s="18" t="s">
        <v>256</v>
      </c>
      <c r="G316" s="17" t="s">
        <v>161</v>
      </c>
      <c r="H316" s="17" t="s">
        <v>385</v>
      </c>
      <c r="I316" s="17" t="s">
        <v>34</v>
      </c>
      <c r="J316" s="18" t="s">
        <v>28</v>
      </c>
      <c r="K316" s="18">
        <v>0</v>
      </c>
      <c r="L316" s="18">
        <v>0</v>
      </c>
      <c r="M316" s="18">
        <v>0</v>
      </c>
      <c r="N316" s="19">
        <v>0</v>
      </c>
      <c r="O316" s="18">
        <v>0</v>
      </c>
      <c r="P316" s="9">
        <v>5383.06</v>
      </c>
      <c r="Q316" s="20">
        <v>2032</v>
      </c>
      <c r="R316" s="6">
        <v>2032</v>
      </c>
      <c r="S316" s="9">
        <v>1.5117905394507787</v>
      </c>
      <c r="T316" s="9">
        <v>1.5117905394507787</v>
      </c>
      <c r="U316" s="9">
        <v>376.81420000000008</v>
      </c>
      <c r="V316" s="9">
        <v>3498.9890000000005</v>
      </c>
      <c r="W316" s="9">
        <v>1507.2567999999999</v>
      </c>
      <c r="X316" s="9">
        <v>5383.06</v>
      </c>
      <c r="Y316" s="1"/>
      <c r="Z316" s="1"/>
      <c r="AA316" s="1">
        <v>251.20946666666666</v>
      </c>
      <c r="AB316" s="1"/>
      <c r="AC316" s="22"/>
      <c r="AD316" s="22"/>
      <c r="AE316" s="22"/>
      <c r="AF316" s="22"/>
      <c r="AG316" s="1"/>
      <c r="AH316" s="1"/>
      <c r="AI316" s="1"/>
      <c r="AJ316" s="1"/>
      <c r="AK316" s="1"/>
      <c r="AL316" s="1"/>
      <c r="AM316" s="1"/>
      <c r="AN316" s="1" t="s">
        <v>386</v>
      </c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25">
        <v>0</v>
      </c>
      <c r="BN316" s="25">
        <v>0</v>
      </c>
      <c r="BO316" s="25">
        <v>0</v>
      </c>
      <c r="BP316" s="25">
        <v>0</v>
      </c>
      <c r="BQ316" s="25">
        <v>0</v>
      </c>
      <c r="BR316" s="25">
        <v>0</v>
      </c>
      <c r="BS316" s="25">
        <v>0</v>
      </c>
      <c r="BT316" s="25">
        <v>0</v>
      </c>
      <c r="BU316" s="25">
        <v>0</v>
      </c>
      <c r="BV316" s="25">
        <v>0</v>
      </c>
      <c r="BW316" s="25">
        <v>0</v>
      </c>
      <c r="BX316" s="25">
        <v>4571.9229999999998</v>
      </c>
      <c r="BY316" s="25">
        <v>0</v>
      </c>
      <c r="BZ316" s="25">
        <v>0</v>
      </c>
      <c r="CA316" s="25">
        <v>0</v>
      </c>
      <c r="CB316" s="52">
        <f t="shared" si="14"/>
        <v>4571.9229999999998</v>
      </c>
      <c r="CE316" s="31" t="s">
        <v>34</v>
      </c>
      <c r="CF316" t="s">
        <v>655</v>
      </c>
      <c r="CG316" s="31" t="s">
        <v>656</v>
      </c>
      <c r="CH316" t="s">
        <v>655</v>
      </c>
      <c r="CI316" t="str">
        <f t="shared" si="15"/>
        <v>03</v>
      </c>
      <c r="CJ316" t="s">
        <v>655</v>
      </c>
      <c r="CK316" s="31" t="s">
        <v>926</v>
      </c>
    </row>
    <row r="317" spans="1:89" ht="63.75" x14ac:dyDescent="0.25">
      <c r="A317" s="6">
        <v>314</v>
      </c>
      <c r="B317" s="27" t="str">
        <f t="shared" si="13"/>
        <v>ТС-001.02.03.272</v>
      </c>
      <c r="C317" s="17" t="s">
        <v>397</v>
      </c>
      <c r="D317" s="18">
        <v>3</v>
      </c>
      <c r="E317" s="18" t="s">
        <v>30</v>
      </c>
      <c r="F317" s="18" t="s">
        <v>256</v>
      </c>
      <c r="G317" s="17" t="s">
        <v>161</v>
      </c>
      <c r="H317" s="17" t="s">
        <v>385</v>
      </c>
      <c r="I317" s="17" t="s">
        <v>34</v>
      </c>
      <c r="J317" s="18" t="s">
        <v>28</v>
      </c>
      <c r="K317" s="18">
        <v>0</v>
      </c>
      <c r="L317" s="18">
        <v>0</v>
      </c>
      <c r="M317" s="18">
        <v>0</v>
      </c>
      <c r="N317" s="19">
        <v>0</v>
      </c>
      <c r="O317" s="18">
        <v>0</v>
      </c>
      <c r="P317" s="9">
        <v>5383.06</v>
      </c>
      <c r="Q317" s="20">
        <v>2033</v>
      </c>
      <c r="R317" s="6">
        <v>2033</v>
      </c>
      <c r="S317" s="9">
        <v>1.5722621610288099</v>
      </c>
      <c r="T317" s="9">
        <v>1.5722621610288099</v>
      </c>
      <c r="U317" s="9">
        <v>376.81420000000008</v>
      </c>
      <c r="V317" s="9">
        <v>3498.9890000000005</v>
      </c>
      <c r="W317" s="9">
        <v>1507.2567999999999</v>
      </c>
      <c r="X317" s="9">
        <v>5383.06</v>
      </c>
      <c r="Y317" s="1"/>
      <c r="Z317" s="1"/>
      <c r="AA317" s="1">
        <v>251.20946666666666</v>
      </c>
      <c r="AB317" s="1"/>
      <c r="AC317" s="22"/>
      <c r="AD317" s="22"/>
      <c r="AE317" s="22"/>
      <c r="AF317" s="22"/>
      <c r="AG317" s="1"/>
      <c r="AH317" s="1"/>
      <c r="AI317" s="1"/>
      <c r="AJ317" s="1"/>
      <c r="AK317" s="1"/>
      <c r="AL317" s="1"/>
      <c r="AM317" s="1"/>
      <c r="AN317" s="1" t="s">
        <v>386</v>
      </c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25">
        <v>0</v>
      </c>
      <c r="BN317" s="25">
        <v>0</v>
      </c>
      <c r="BO317" s="25">
        <v>0</v>
      </c>
      <c r="BP317" s="25">
        <v>0</v>
      </c>
      <c r="BQ317" s="25">
        <v>0</v>
      </c>
      <c r="BR317" s="25">
        <v>0</v>
      </c>
      <c r="BS317" s="25">
        <v>0</v>
      </c>
      <c r="BT317" s="25">
        <v>0</v>
      </c>
      <c r="BU317" s="25">
        <v>0</v>
      </c>
      <c r="BV317" s="25">
        <v>0</v>
      </c>
      <c r="BW317" s="25">
        <v>0</v>
      </c>
      <c r="BX317" s="25">
        <v>0</v>
      </c>
      <c r="BY317" s="25">
        <v>4571.9229999999998</v>
      </c>
      <c r="BZ317" s="25">
        <v>0</v>
      </c>
      <c r="CA317" s="25">
        <v>0</v>
      </c>
      <c r="CB317" s="52">
        <f t="shared" si="14"/>
        <v>4571.9229999999998</v>
      </c>
      <c r="CE317" s="31" t="s">
        <v>34</v>
      </c>
      <c r="CF317" t="s">
        <v>655</v>
      </c>
      <c r="CG317" s="31" t="s">
        <v>656</v>
      </c>
      <c r="CH317" t="s">
        <v>655</v>
      </c>
      <c r="CI317" t="str">
        <f t="shared" si="15"/>
        <v>03</v>
      </c>
      <c r="CJ317" t="s">
        <v>655</v>
      </c>
      <c r="CK317" s="31" t="s">
        <v>927</v>
      </c>
    </row>
    <row r="318" spans="1:89" ht="63.75" x14ac:dyDescent="0.25">
      <c r="A318" s="6">
        <v>315</v>
      </c>
      <c r="B318" s="27" t="str">
        <f t="shared" si="13"/>
        <v>ТС-001.02.03.273</v>
      </c>
      <c r="C318" s="17" t="s">
        <v>398</v>
      </c>
      <c r="D318" s="18">
        <v>3</v>
      </c>
      <c r="E318" s="18" t="s">
        <v>30</v>
      </c>
      <c r="F318" s="18" t="s">
        <v>256</v>
      </c>
      <c r="G318" s="17" t="s">
        <v>161</v>
      </c>
      <c r="H318" s="17" t="s">
        <v>385</v>
      </c>
      <c r="I318" s="17" t="s">
        <v>34</v>
      </c>
      <c r="J318" s="18" t="s">
        <v>28</v>
      </c>
      <c r="K318" s="18">
        <v>0</v>
      </c>
      <c r="L318" s="18">
        <v>0</v>
      </c>
      <c r="M318" s="18">
        <v>0</v>
      </c>
      <c r="N318" s="19">
        <v>0</v>
      </c>
      <c r="O318" s="18">
        <v>0</v>
      </c>
      <c r="P318" s="9">
        <v>5383.06</v>
      </c>
      <c r="Q318" s="20">
        <v>2034</v>
      </c>
      <c r="R318" s="6">
        <v>2034</v>
      </c>
      <c r="S318" s="9">
        <v>1.6351526474699623</v>
      </c>
      <c r="T318" s="9">
        <v>1.6351526474699623</v>
      </c>
      <c r="U318" s="9">
        <v>376.81420000000008</v>
      </c>
      <c r="V318" s="9">
        <v>3498.9890000000005</v>
      </c>
      <c r="W318" s="9">
        <v>1507.2567999999999</v>
      </c>
      <c r="X318" s="9">
        <v>5383.06</v>
      </c>
      <c r="Y318" s="1"/>
      <c r="Z318" s="1"/>
      <c r="AA318" s="1">
        <v>251.20946666666666</v>
      </c>
      <c r="AB318" s="1"/>
      <c r="AC318" s="22"/>
      <c r="AD318" s="22"/>
      <c r="AE318" s="22"/>
      <c r="AF318" s="22"/>
      <c r="AG318" s="1"/>
      <c r="AH318" s="1"/>
      <c r="AI318" s="1"/>
      <c r="AJ318" s="1"/>
      <c r="AK318" s="1"/>
      <c r="AL318" s="1"/>
      <c r="AM318" s="1"/>
      <c r="AN318" s="1" t="s">
        <v>386</v>
      </c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25">
        <v>0</v>
      </c>
      <c r="BN318" s="25">
        <v>0</v>
      </c>
      <c r="BO318" s="25">
        <v>0</v>
      </c>
      <c r="BP318" s="25">
        <v>0</v>
      </c>
      <c r="BQ318" s="25">
        <v>0</v>
      </c>
      <c r="BR318" s="25">
        <v>0</v>
      </c>
      <c r="BS318" s="25">
        <v>0</v>
      </c>
      <c r="BT318" s="25">
        <v>0</v>
      </c>
      <c r="BU318" s="25">
        <v>0</v>
      </c>
      <c r="BV318" s="25">
        <v>0</v>
      </c>
      <c r="BW318" s="25">
        <v>0</v>
      </c>
      <c r="BX318" s="25">
        <v>0</v>
      </c>
      <c r="BY318" s="25">
        <v>0</v>
      </c>
      <c r="BZ318" s="25">
        <v>4571.9229999999998</v>
      </c>
      <c r="CA318" s="25">
        <v>0</v>
      </c>
      <c r="CB318" s="52">
        <f t="shared" si="14"/>
        <v>4571.9229999999998</v>
      </c>
      <c r="CE318" s="31" t="s">
        <v>34</v>
      </c>
      <c r="CF318" t="s">
        <v>655</v>
      </c>
      <c r="CG318" s="31" t="s">
        <v>656</v>
      </c>
      <c r="CH318" t="s">
        <v>655</v>
      </c>
      <c r="CI318" t="str">
        <f t="shared" si="15"/>
        <v>03</v>
      </c>
      <c r="CJ318" t="s">
        <v>655</v>
      </c>
      <c r="CK318" s="31" t="s">
        <v>928</v>
      </c>
    </row>
    <row r="319" spans="1:89" ht="63.75" x14ac:dyDescent="0.25">
      <c r="A319" s="6">
        <v>316</v>
      </c>
      <c r="B319" s="27" t="str">
        <f t="shared" si="13"/>
        <v>ТС-001.02.03.274</v>
      </c>
      <c r="C319" s="17" t="s">
        <v>399</v>
      </c>
      <c r="D319" s="18">
        <v>3</v>
      </c>
      <c r="E319" s="18" t="s">
        <v>30</v>
      </c>
      <c r="F319" s="18" t="s">
        <v>256</v>
      </c>
      <c r="G319" s="17" t="s">
        <v>161</v>
      </c>
      <c r="H319" s="17" t="s">
        <v>385</v>
      </c>
      <c r="I319" s="17" t="s">
        <v>34</v>
      </c>
      <c r="J319" s="18" t="s">
        <v>28</v>
      </c>
      <c r="K319" s="18">
        <v>0</v>
      </c>
      <c r="L319" s="18">
        <v>0</v>
      </c>
      <c r="M319" s="18">
        <v>0</v>
      </c>
      <c r="N319" s="19">
        <v>0</v>
      </c>
      <c r="O319" s="18">
        <v>0</v>
      </c>
      <c r="P319" s="9">
        <v>5383.06</v>
      </c>
      <c r="Q319" s="20">
        <v>2035</v>
      </c>
      <c r="R319" s="6">
        <v>2035</v>
      </c>
      <c r="S319" s="9">
        <v>1.7005587533687609</v>
      </c>
      <c r="T319" s="9">
        <v>1.7005587533687609</v>
      </c>
      <c r="U319" s="9">
        <v>376.81420000000008</v>
      </c>
      <c r="V319" s="9">
        <v>3498.9890000000005</v>
      </c>
      <c r="W319" s="9">
        <v>1507.2567999999999</v>
      </c>
      <c r="X319" s="9">
        <v>5383.06</v>
      </c>
      <c r="Y319" s="1"/>
      <c r="Z319" s="1"/>
      <c r="AA319" s="1">
        <v>251.20946666666666</v>
      </c>
      <c r="AB319" s="1"/>
      <c r="AC319" s="22">
        <v>0</v>
      </c>
      <c r="AD319" s="22">
        <v>0</v>
      </c>
      <c r="AE319" s="22">
        <v>0</v>
      </c>
      <c r="AF319" s="22">
        <v>0</v>
      </c>
      <c r="AG319" s="1"/>
      <c r="AH319" s="1"/>
      <c r="AI319" s="1"/>
      <c r="AJ319" s="1">
        <v>0</v>
      </c>
      <c r="AK319" s="1"/>
      <c r="AL319" s="1"/>
      <c r="AM319" s="1"/>
      <c r="AN319" s="1" t="s">
        <v>386</v>
      </c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25">
        <v>0</v>
      </c>
      <c r="BN319" s="25">
        <v>0</v>
      </c>
      <c r="BO319" s="25">
        <v>0</v>
      </c>
      <c r="BP319" s="25">
        <v>0</v>
      </c>
      <c r="BQ319" s="25">
        <v>0</v>
      </c>
      <c r="BR319" s="25">
        <v>0</v>
      </c>
      <c r="BS319" s="25">
        <v>0</v>
      </c>
      <c r="BT319" s="25">
        <v>0</v>
      </c>
      <c r="BU319" s="25">
        <v>0</v>
      </c>
      <c r="BV319" s="25">
        <v>0</v>
      </c>
      <c r="BW319" s="25">
        <v>0</v>
      </c>
      <c r="BX319" s="25">
        <v>0</v>
      </c>
      <c r="BY319" s="25">
        <v>0</v>
      </c>
      <c r="BZ319" s="25">
        <v>0</v>
      </c>
      <c r="CA319" s="25">
        <v>4571.9229999999998</v>
      </c>
      <c r="CB319" s="52">
        <f t="shared" si="14"/>
        <v>4571.9229999999998</v>
      </c>
      <c r="CE319" s="31" t="s">
        <v>34</v>
      </c>
      <c r="CF319" t="s">
        <v>655</v>
      </c>
      <c r="CG319" s="31" t="s">
        <v>656</v>
      </c>
      <c r="CH319" t="s">
        <v>655</v>
      </c>
      <c r="CI319" t="str">
        <f t="shared" si="15"/>
        <v>03</v>
      </c>
      <c r="CJ319" t="s">
        <v>655</v>
      </c>
      <c r="CK319" s="31" t="s">
        <v>929</v>
      </c>
    </row>
    <row r="320" spans="1:89" ht="63.75" x14ac:dyDescent="0.25">
      <c r="A320" s="6">
        <v>317</v>
      </c>
      <c r="B320" s="27" t="str">
        <f t="shared" si="13"/>
        <v>ТС-001.02.03.247</v>
      </c>
      <c r="C320" s="17" t="s">
        <v>400</v>
      </c>
      <c r="D320" s="18">
        <v>3</v>
      </c>
      <c r="E320" s="18" t="s">
        <v>30</v>
      </c>
      <c r="F320" s="18" t="s">
        <v>256</v>
      </c>
      <c r="G320" s="17" t="s">
        <v>401</v>
      </c>
      <c r="H320" s="17" t="s">
        <v>402</v>
      </c>
      <c r="I320" s="17" t="s">
        <v>34</v>
      </c>
      <c r="J320" s="18" t="s">
        <v>28</v>
      </c>
      <c r="K320" s="18">
        <v>0</v>
      </c>
      <c r="L320" s="18">
        <v>0</v>
      </c>
      <c r="M320" s="18">
        <v>0</v>
      </c>
      <c r="N320" s="19">
        <v>0</v>
      </c>
      <c r="O320" s="18">
        <v>0</v>
      </c>
      <c r="P320" s="9">
        <v>2234.7600000000002</v>
      </c>
      <c r="Q320" s="20">
        <v>2022</v>
      </c>
      <c r="R320" s="6">
        <v>2022</v>
      </c>
      <c r="S320" s="9">
        <v>1</v>
      </c>
      <c r="T320" s="9">
        <v>1</v>
      </c>
      <c r="U320" s="9">
        <v>156.43320000000003</v>
      </c>
      <c r="V320" s="9">
        <v>1452.5940000000003</v>
      </c>
      <c r="W320" s="9">
        <v>625.7328</v>
      </c>
      <c r="X320" s="9">
        <v>2234.7600000000002</v>
      </c>
      <c r="Y320" s="1"/>
      <c r="Z320" s="1"/>
      <c r="AA320" s="1"/>
      <c r="AB320" s="1"/>
      <c r="AC320" s="22"/>
      <c r="AD320" s="22"/>
      <c r="AE320" s="22"/>
      <c r="AF320" s="22"/>
      <c r="AG320" s="1"/>
      <c r="AH320" s="1"/>
      <c r="AI320" s="1"/>
      <c r="AJ320" s="1"/>
      <c r="AK320" s="1"/>
      <c r="AL320" s="1"/>
      <c r="AM320" s="1"/>
      <c r="AN320" s="1" t="s">
        <v>403</v>
      </c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25">
        <v>0</v>
      </c>
      <c r="BN320" s="25">
        <v>2234.7600000000002</v>
      </c>
      <c r="BO320" s="25">
        <v>0</v>
      </c>
      <c r="BP320" s="25">
        <v>0</v>
      </c>
      <c r="BQ320" s="25">
        <v>0</v>
      </c>
      <c r="BR320" s="25">
        <v>0</v>
      </c>
      <c r="BS320" s="25">
        <v>0</v>
      </c>
      <c r="BT320" s="25">
        <v>0</v>
      </c>
      <c r="BU320" s="25">
        <v>0</v>
      </c>
      <c r="BV320" s="25">
        <v>0</v>
      </c>
      <c r="BW320" s="25">
        <v>0</v>
      </c>
      <c r="BX320" s="25">
        <v>0</v>
      </c>
      <c r="BY320" s="25">
        <v>0</v>
      </c>
      <c r="BZ320" s="25">
        <v>0</v>
      </c>
      <c r="CA320" s="25">
        <v>0</v>
      </c>
      <c r="CB320" s="52">
        <f t="shared" si="14"/>
        <v>2234.7600000000002</v>
      </c>
      <c r="CE320" s="31" t="s">
        <v>34</v>
      </c>
      <c r="CF320" t="s">
        <v>655</v>
      </c>
      <c r="CG320" s="31" t="s">
        <v>656</v>
      </c>
      <c r="CH320" t="s">
        <v>655</v>
      </c>
      <c r="CI320" t="str">
        <f t="shared" si="15"/>
        <v>03</v>
      </c>
      <c r="CJ320" t="s">
        <v>655</v>
      </c>
      <c r="CK320" s="31" t="s">
        <v>902</v>
      </c>
    </row>
    <row r="321" spans="1:89" ht="63.75" x14ac:dyDescent="0.25">
      <c r="A321" s="6">
        <v>318</v>
      </c>
      <c r="B321" s="27" t="str">
        <f t="shared" si="13"/>
        <v>ТС-001.02.03.248</v>
      </c>
      <c r="C321" s="17" t="s">
        <v>404</v>
      </c>
      <c r="D321" s="18">
        <v>3</v>
      </c>
      <c r="E321" s="18" t="s">
        <v>30</v>
      </c>
      <c r="F321" s="18" t="s">
        <v>256</v>
      </c>
      <c r="G321" s="17" t="s">
        <v>401</v>
      </c>
      <c r="H321" s="17" t="s">
        <v>402</v>
      </c>
      <c r="I321" s="17" t="s">
        <v>34</v>
      </c>
      <c r="J321" s="18" t="s">
        <v>28</v>
      </c>
      <c r="K321" s="18">
        <v>0</v>
      </c>
      <c r="L321" s="18">
        <v>0</v>
      </c>
      <c r="M321" s="18">
        <v>0</v>
      </c>
      <c r="N321" s="19">
        <v>0</v>
      </c>
      <c r="O321" s="18">
        <v>0</v>
      </c>
      <c r="P321" s="9">
        <v>2234.7600000000002</v>
      </c>
      <c r="Q321" s="20">
        <v>2023</v>
      </c>
      <c r="R321" s="6">
        <v>2023</v>
      </c>
      <c r="S321" s="9">
        <v>1.0490000000000002</v>
      </c>
      <c r="T321" s="9">
        <v>1.0490000000000002</v>
      </c>
      <c r="U321" s="9">
        <v>156.43320000000003</v>
      </c>
      <c r="V321" s="9">
        <v>1452.5940000000003</v>
      </c>
      <c r="W321" s="9">
        <v>625.7328</v>
      </c>
      <c r="X321" s="9">
        <v>2234.7600000000002</v>
      </c>
      <c r="Y321" s="1"/>
      <c r="Z321" s="1"/>
      <c r="AA321" s="1"/>
      <c r="AB321" s="1"/>
      <c r="AC321" s="22"/>
      <c r="AD321" s="22"/>
      <c r="AE321" s="22"/>
      <c r="AF321" s="22"/>
      <c r="AG321" s="1"/>
      <c r="AH321" s="1"/>
      <c r="AI321" s="1"/>
      <c r="AJ321" s="1"/>
      <c r="AK321" s="1"/>
      <c r="AL321" s="1"/>
      <c r="AM321" s="1"/>
      <c r="AN321" s="1" t="s">
        <v>403</v>
      </c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25">
        <v>0</v>
      </c>
      <c r="BN321" s="25">
        <v>0</v>
      </c>
      <c r="BO321" s="25">
        <v>2234.7600000000002</v>
      </c>
      <c r="BP321" s="25">
        <v>0</v>
      </c>
      <c r="BQ321" s="25">
        <v>0</v>
      </c>
      <c r="BR321" s="25">
        <v>0</v>
      </c>
      <c r="BS321" s="25">
        <v>0</v>
      </c>
      <c r="BT321" s="25">
        <v>0</v>
      </c>
      <c r="BU321" s="25">
        <v>0</v>
      </c>
      <c r="BV321" s="25">
        <v>0</v>
      </c>
      <c r="BW321" s="25">
        <v>0</v>
      </c>
      <c r="BX321" s="25">
        <v>0</v>
      </c>
      <c r="BY321" s="25">
        <v>0</v>
      </c>
      <c r="BZ321" s="25">
        <v>0</v>
      </c>
      <c r="CA321" s="25">
        <v>0</v>
      </c>
      <c r="CB321" s="52">
        <f t="shared" si="14"/>
        <v>2234.7600000000002</v>
      </c>
      <c r="CE321" s="31" t="s">
        <v>34</v>
      </c>
      <c r="CF321" t="s">
        <v>655</v>
      </c>
      <c r="CG321" s="31" t="s">
        <v>656</v>
      </c>
      <c r="CH321" t="s">
        <v>655</v>
      </c>
      <c r="CI321" t="str">
        <f t="shared" si="15"/>
        <v>03</v>
      </c>
      <c r="CJ321" t="s">
        <v>655</v>
      </c>
      <c r="CK321" s="31" t="s">
        <v>903</v>
      </c>
    </row>
    <row r="322" spans="1:89" ht="63.75" x14ac:dyDescent="0.25">
      <c r="A322" s="6">
        <v>319</v>
      </c>
      <c r="B322" s="27" t="str">
        <f t="shared" si="13"/>
        <v>ТС-001.02.03.249</v>
      </c>
      <c r="C322" s="17" t="s">
        <v>405</v>
      </c>
      <c r="D322" s="18">
        <v>3</v>
      </c>
      <c r="E322" s="18" t="s">
        <v>30</v>
      </c>
      <c r="F322" s="18" t="s">
        <v>256</v>
      </c>
      <c r="G322" s="17" t="s">
        <v>401</v>
      </c>
      <c r="H322" s="17" t="s">
        <v>402</v>
      </c>
      <c r="I322" s="17" t="s">
        <v>34</v>
      </c>
      <c r="J322" s="18" t="s">
        <v>28</v>
      </c>
      <c r="K322" s="18">
        <v>0</v>
      </c>
      <c r="L322" s="18">
        <v>0</v>
      </c>
      <c r="M322" s="18">
        <v>0</v>
      </c>
      <c r="N322" s="19">
        <v>0</v>
      </c>
      <c r="O322" s="18">
        <v>0</v>
      </c>
      <c r="P322" s="9">
        <v>2234.7600000000002</v>
      </c>
      <c r="Q322" s="20">
        <v>2024</v>
      </c>
      <c r="R322" s="6">
        <v>2024</v>
      </c>
      <c r="S322" s="9">
        <v>1.0983030000000003</v>
      </c>
      <c r="T322" s="9">
        <v>1.0983030000000003</v>
      </c>
      <c r="U322" s="9">
        <v>156.43320000000003</v>
      </c>
      <c r="V322" s="9">
        <v>1452.5940000000003</v>
      </c>
      <c r="W322" s="9">
        <v>625.7328</v>
      </c>
      <c r="X322" s="9">
        <v>2234.7600000000002</v>
      </c>
      <c r="Y322" s="1"/>
      <c r="Z322" s="1"/>
      <c r="AA322" s="1"/>
      <c r="AB322" s="1"/>
      <c r="AC322" s="22"/>
      <c r="AD322" s="22"/>
      <c r="AE322" s="22"/>
      <c r="AF322" s="22"/>
      <c r="AG322" s="1"/>
      <c r="AH322" s="1"/>
      <c r="AI322" s="1"/>
      <c r="AJ322" s="1"/>
      <c r="AK322" s="1"/>
      <c r="AL322" s="1"/>
      <c r="AM322" s="1"/>
      <c r="AN322" s="1" t="s">
        <v>403</v>
      </c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25">
        <v>0</v>
      </c>
      <c r="BN322" s="25">
        <v>0</v>
      </c>
      <c r="BO322" s="25">
        <v>0</v>
      </c>
      <c r="BP322" s="25">
        <v>2234.7600000000002</v>
      </c>
      <c r="BQ322" s="25">
        <v>0</v>
      </c>
      <c r="BR322" s="25">
        <v>0</v>
      </c>
      <c r="BS322" s="25">
        <v>0</v>
      </c>
      <c r="BT322" s="25">
        <v>0</v>
      </c>
      <c r="BU322" s="25">
        <v>0</v>
      </c>
      <c r="BV322" s="25">
        <v>0</v>
      </c>
      <c r="BW322" s="25">
        <v>0</v>
      </c>
      <c r="BX322" s="25">
        <v>0</v>
      </c>
      <c r="BY322" s="25">
        <v>0</v>
      </c>
      <c r="BZ322" s="25">
        <v>0</v>
      </c>
      <c r="CA322" s="25">
        <v>0</v>
      </c>
      <c r="CB322" s="52">
        <f t="shared" si="14"/>
        <v>2234.7600000000002</v>
      </c>
      <c r="CE322" s="31" t="s">
        <v>34</v>
      </c>
      <c r="CF322" t="s">
        <v>655</v>
      </c>
      <c r="CG322" s="31" t="s">
        <v>656</v>
      </c>
      <c r="CH322" t="s">
        <v>655</v>
      </c>
      <c r="CI322" t="str">
        <f t="shared" si="15"/>
        <v>03</v>
      </c>
      <c r="CJ322" t="s">
        <v>655</v>
      </c>
      <c r="CK322" s="31" t="s">
        <v>904</v>
      </c>
    </row>
    <row r="323" spans="1:89" ht="63.75" x14ac:dyDescent="0.25">
      <c r="A323" s="6">
        <v>320</v>
      </c>
      <c r="B323" s="27" t="str">
        <f t="shared" ref="B323:B386" si="16">CONCATENATE("ТС-",CE323,CF323,CG323,CH323,CI323,CJ323,CK323)</f>
        <v>ТС-001.02.03.250</v>
      </c>
      <c r="C323" s="17" t="s">
        <v>406</v>
      </c>
      <c r="D323" s="18">
        <v>3</v>
      </c>
      <c r="E323" s="18" t="s">
        <v>30</v>
      </c>
      <c r="F323" s="18" t="s">
        <v>256</v>
      </c>
      <c r="G323" s="17" t="s">
        <v>401</v>
      </c>
      <c r="H323" s="17" t="s">
        <v>402</v>
      </c>
      <c r="I323" s="17" t="s">
        <v>34</v>
      </c>
      <c r="J323" s="18" t="s">
        <v>28</v>
      </c>
      <c r="K323" s="18">
        <v>0</v>
      </c>
      <c r="L323" s="18">
        <v>0</v>
      </c>
      <c r="M323" s="18">
        <v>0</v>
      </c>
      <c r="N323" s="19">
        <v>0</v>
      </c>
      <c r="O323" s="18">
        <v>0</v>
      </c>
      <c r="P323" s="9">
        <v>2234.7600000000002</v>
      </c>
      <c r="Q323" s="20">
        <v>2025</v>
      </c>
      <c r="R323" s="6">
        <v>2025</v>
      </c>
      <c r="S323" s="9">
        <v>1.1455300290000003</v>
      </c>
      <c r="T323" s="9">
        <v>1.1455300290000003</v>
      </c>
      <c r="U323" s="9">
        <v>156.43320000000003</v>
      </c>
      <c r="V323" s="9">
        <v>1452.5940000000003</v>
      </c>
      <c r="W323" s="9">
        <v>625.7328</v>
      </c>
      <c r="X323" s="9">
        <v>2234.7600000000002</v>
      </c>
      <c r="Y323" s="1"/>
      <c r="Z323" s="1"/>
      <c r="AA323" s="1"/>
      <c r="AB323" s="1"/>
      <c r="AC323" s="22"/>
      <c r="AD323" s="22"/>
      <c r="AE323" s="22"/>
      <c r="AF323" s="22"/>
      <c r="AG323" s="1"/>
      <c r="AH323" s="1"/>
      <c r="AI323" s="1"/>
      <c r="AJ323" s="1"/>
      <c r="AK323" s="1"/>
      <c r="AL323" s="1"/>
      <c r="AM323" s="1"/>
      <c r="AN323" s="1" t="s">
        <v>403</v>
      </c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25">
        <v>0</v>
      </c>
      <c r="BN323" s="25">
        <v>0</v>
      </c>
      <c r="BO323" s="25">
        <v>0</v>
      </c>
      <c r="BP323" s="25">
        <v>0</v>
      </c>
      <c r="BQ323" s="25">
        <v>2234.7600000000002</v>
      </c>
      <c r="BR323" s="25">
        <v>0</v>
      </c>
      <c r="BS323" s="25">
        <v>0</v>
      </c>
      <c r="BT323" s="25">
        <v>0</v>
      </c>
      <c r="BU323" s="25">
        <v>0</v>
      </c>
      <c r="BV323" s="25">
        <v>0</v>
      </c>
      <c r="BW323" s="25">
        <v>0</v>
      </c>
      <c r="BX323" s="25">
        <v>0</v>
      </c>
      <c r="BY323" s="25">
        <v>0</v>
      </c>
      <c r="BZ323" s="25">
        <v>0</v>
      </c>
      <c r="CA323" s="25">
        <v>0</v>
      </c>
      <c r="CB323" s="52">
        <f t="shared" si="14"/>
        <v>2234.7600000000002</v>
      </c>
      <c r="CE323" s="31" t="s">
        <v>34</v>
      </c>
      <c r="CF323" t="s">
        <v>655</v>
      </c>
      <c r="CG323" s="31" t="s">
        <v>656</v>
      </c>
      <c r="CH323" t="s">
        <v>655</v>
      </c>
      <c r="CI323" t="str">
        <f t="shared" ref="CI323:CI386" si="17">CONCATENATE("0",D323)</f>
        <v>03</v>
      </c>
      <c r="CJ323" t="s">
        <v>655</v>
      </c>
      <c r="CK323" s="31" t="s">
        <v>905</v>
      </c>
    </row>
    <row r="324" spans="1:89" ht="63.75" x14ac:dyDescent="0.25">
      <c r="A324" s="6">
        <v>321</v>
      </c>
      <c r="B324" s="27" t="str">
        <f t="shared" si="16"/>
        <v>ТС-001.02.03.251</v>
      </c>
      <c r="C324" s="17" t="s">
        <v>407</v>
      </c>
      <c r="D324" s="18">
        <v>3</v>
      </c>
      <c r="E324" s="18" t="s">
        <v>30</v>
      </c>
      <c r="F324" s="18" t="s">
        <v>256</v>
      </c>
      <c r="G324" s="17" t="s">
        <v>401</v>
      </c>
      <c r="H324" s="17" t="s">
        <v>402</v>
      </c>
      <c r="I324" s="17" t="s">
        <v>34</v>
      </c>
      <c r="J324" s="18" t="s">
        <v>28</v>
      </c>
      <c r="K324" s="18">
        <v>0</v>
      </c>
      <c r="L324" s="18">
        <v>0</v>
      </c>
      <c r="M324" s="18">
        <v>0</v>
      </c>
      <c r="N324" s="19">
        <v>0</v>
      </c>
      <c r="O324" s="18">
        <v>0</v>
      </c>
      <c r="P324" s="9">
        <v>2234.7600000000002</v>
      </c>
      <c r="Q324" s="20">
        <v>2026</v>
      </c>
      <c r="R324" s="6">
        <v>2026</v>
      </c>
      <c r="S324" s="9">
        <v>1.1936422902180004</v>
      </c>
      <c r="T324" s="9">
        <v>1.1936422902180004</v>
      </c>
      <c r="U324" s="9">
        <v>156.43320000000003</v>
      </c>
      <c r="V324" s="9">
        <v>1452.5940000000003</v>
      </c>
      <c r="W324" s="9">
        <v>625.7328</v>
      </c>
      <c r="X324" s="9">
        <v>2234.7600000000002</v>
      </c>
      <c r="Y324" s="1"/>
      <c r="Z324" s="1"/>
      <c r="AA324" s="1"/>
      <c r="AB324" s="1"/>
      <c r="AC324" s="22"/>
      <c r="AD324" s="22"/>
      <c r="AE324" s="22"/>
      <c r="AF324" s="22"/>
      <c r="AG324" s="1"/>
      <c r="AH324" s="1"/>
      <c r="AI324" s="1"/>
      <c r="AJ324" s="1"/>
      <c r="AK324" s="1"/>
      <c r="AL324" s="1"/>
      <c r="AM324" s="1"/>
      <c r="AN324" s="1" t="s">
        <v>403</v>
      </c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25">
        <v>0</v>
      </c>
      <c r="BN324" s="25">
        <v>0</v>
      </c>
      <c r="BO324" s="25">
        <v>0</v>
      </c>
      <c r="BP324" s="25">
        <v>0</v>
      </c>
      <c r="BQ324" s="25">
        <v>0</v>
      </c>
      <c r="BR324" s="25">
        <v>2234.7600000000002</v>
      </c>
      <c r="BS324" s="25">
        <v>0</v>
      </c>
      <c r="BT324" s="25">
        <v>0</v>
      </c>
      <c r="BU324" s="25">
        <v>0</v>
      </c>
      <c r="BV324" s="25">
        <v>0</v>
      </c>
      <c r="BW324" s="25">
        <v>0</v>
      </c>
      <c r="BX324" s="25">
        <v>0</v>
      </c>
      <c r="BY324" s="25">
        <v>0</v>
      </c>
      <c r="BZ324" s="25">
        <v>0</v>
      </c>
      <c r="CA324" s="25">
        <v>0</v>
      </c>
      <c r="CB324" s="52">
        <f t="shared" si="14"/>
        <v>2234.7600000000002</v>
      </c>
      <c r="CE324" s="31" t="s">
        <v>34</v>
      </c>
      <c r="CF324" t="s">
        <v>655</v>
      </c>
      <c r="CG324" s="31" t="s">
        <v>656</v>
      </c>
      <c r="CH324" t="s">
        <v>655</v>
      </c>
      <c r="CI324" t="str">
        <f t="shared" si="17"/>
        <v>03</v>
      </c>
      <c r="CJ324" t="s">
        <v>655</v>
      </c>
      <c r="CK324" s="31" t="s">
        <v>906</v>
      </c>
    </row>
    <row r="325" spans="1:89" ht="63.75" x14ac:dyDescent="0.25">
      <c r="A325" s="6">
        <v>322</v>
      </c>
      <c r="B325" s="27" t="str">
        <f t="shared" si="16"/>
        <v>ТС-001.02.03.252</v>
      </c>
      <c r="C325" s="17" t="s">
        <v>408</v>
      </c>
      <c r="D325" s="18">
        <v>3</v>
      </c>
      <c r="E325" s="18" t="s">
        <v>30</v>
      </c>
      <c r="F325" s="18" t="s">
        <v>256</v>
      </c>
      <c r="G325" s="17" t="s">
        <v>401</v>
      </c>
      <c r="H325" s="17" t="s">
        <v>402</v>
      </c>
      <c r="I325" s="17" t="s">
        <v>34</v>
      </c>
      <c r="J325" s="18" t="s">
        <v>28</v>
      </c>
      <c r="K325" s="18">
        <v>0</v>
      </c>
      <c r="L325" s="18">
        <v>0</v>
      </c>
      <c r="M325" s="18">
        <v>0</v>
      </c>
      <c r="N325" s="19">
        <v>0</v>
      </c>
      <c r="O325" s="18">
        <v>0</v>
      </c>
      <c r="P325" s="9">
        <v>2234.7600000000002</v>
      </c>
      <c r="Q325" s="20">
        <v>2027</v>
      </c>
      <c r="R325" s="6">
        <v>2027</v>
      </c>
      <c r="S325" s="9">
        <v>1.2425816241169383</v>
      </c>
      <c r="T325" s="9">
        <v>1.2425816241169383</v>
      </c>
      <c r="U325" s="9">
        <v>156.43320000000003</v>
      </c>
      <c r="V325" s="9">
        <v>1452.5940000000003</v>
      </c>
      <c r="W325" s="9">
        <v>625.7328</v>
      </c>
      <c r="X325" s="9">
        <v>2234.7600000000002</v>
      </c>
      <c r="Y325" s="1"/>
      <c r="Z325" s="1"/>
      <c r="AA325" s="1"/>
      <c r="AB325" s="1"/>
      <c r="AC325" s="22"/>
      <c r="AD325" s="22"/>
      <c r="AE325" s="22"/>
      <c r="AF325" s="22"/>
      <c r="AG325" s="1"/>
      <c r="AH325" s="1"/>
      <c r="AI325" s="1"/>
      <c r="AJ325" s="1"/>
      <c r="AK325" s="1"/>
      <c r="AL325" s="1"/>
      <c r="AM325" s="1"/>
      <c r="AN325" s="1" t="s">
        <v>403</v>
      </c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25">
        <v>0</v>
      </c>
      <c r="BN325" s="25">
        <v>0</v>
      </c>
      <c r="BO325" s="25">
        <v>0</v>
      </c>
      <c r="BP325" s="25">
        <v>0</v>
      </c>
      <c r="BQ325" s="25">
        <v>0</v>
      </c>
      <c r="BR325" s="25">
        <v>0</v>
      </c>
      <c r="BS325" s="25">
        <v>2234.7600000000002</v>
      </c>
      <c r="BT325" s="25">
        <v>0</v>
      </c>
      <c r="BU325" s="25">
        <v>0</v>
      </c>
      <c r="BV325" s="25">
        <v>0</v>
      </c>
      <c r="BW325" s="25">
        <v>0</v>
      </c>
      <c r="BX325" s="25">
        <v>0</v>
      </c>
      <c r="BY325" s="25">
        <v>0</v>
      </c>
      <c r="BZ325" s="25">
        <v>0</v>
      </c>
      <c r="CA325" s="25">
        <v>0</v>
      </c>
      <c r="CB325" s="52">
        <f t="shared" ref="CB325:CB388" si="18">SUM(BN325:CA325)</f>
        <v>2234.7600000000002</v>
      </c>
      <c r="CE325" s="31" t="s">
        <v>34</v>
      </c>
      <c r="CF325" t="s">
        <v>655</v>
      </c>
      <c r="CG325" s="31" t="s">
        <v>656</v>
      </c>
      <c r="CH325" t="s">
        <v>655</v>
      </c>
      <c r="CI325" t="str">
        <f t="shared" si="17"/>
        <v>03</v>
      </c>
      <c r="CJ325" t="s">
        <v>655</v>
      </c>
      <c r="CK325" s="31" t="s">
        <v>907</v>
      </c>
    </row>
    <row r="326" spans="1:89" ht="63.75" x14ac:dyDescent="0.25">
      <c r="A326" s="6">
        <v>323</v>
      </c>
      <c r="B326" s="27" t="str">
        <f t="shared" si="16"/>
        <v>ТС-001.02.03.253</v>
      </c>
      <c r="C326" s="17" t="s">
        <v>409</v>
      </c>
      <c r="D326" s="18">
        <v>3</v>
      </c>
      <c r="E326" s="18" t="s">
        <v>30</v>
      </c>
      <c r="F326" s="18" t="s">
        <v>256</v>
      </c>
      <c r="G326" s="17" t="s">
        <v>401</v>
      </c>
      <c r="H326" s="17" t="s">
        <v>402</v>
      </c>
      <c r="I326" s="17" t="s">
        <v>34</v>
      </c>
      <c r="J326" s="18" t="s">
        <v>28</v>
      </c>
      <c r="K326" s="18">
        <v>0</v>
      </c>
      <c r="L326" s="18">
        <v>0</v>
      </c>
      <c r="M326" s="18">
        <v>0</v>
      </c>
      <c r="N326" s="19">
        <v>0</v>
      </c>
      <c r="O326" s="18">
        <v>0</v>
      </c>
      <c r="P326" s="9">
        <v>2234.7600000000002</v>
      </c>
      <c r="Q326" s="20">
        <v>2028</v>
      </c>
      <c r="R326" s="6">
        <v>2028</v>
      </c>
      <c r="S326" s="9">
        <v>1.2922848890816159</v>
      </c>
      <c r="T326" s="9">
        <v>1.2922848890816159</v>
      </c>
      <c r="U326" s="9">
        <v>156.43320000000003</v>
      </c>
      <c r="V326" s="9">
        <v>1452.5940000000003</v>
      </c>
      <c r="W326" s="9">
        <v>625.7328</v>
      </c>
      <c r="X326" s="9">
        <v>2234.7600000000002</v>
      </c>
      <c r="Y326" s="1"/>
      <c r="Z326" s="1"/>
      <c r="AA326" s="1"/>
      <c r="AB326" s="1"/>
      <c r="AC326" s="22"/>
      <c r="AD326" s="22"/>
      <c r="AE326" s="22"/>
      <c r="AF326" s="22"/>
      <c r="AG326" s="1"/>
      <c r="AH326" s="1"/>
      <c r="AI326" s="1"/>
      <c r="AJ326" s="1"/>
      <c r="AK326" s="1"/>
      <c r="AL326" s="1"/>
      <c r="AM326" s="1"/>
      <c r="AN326" s="1" t="s">
        <v>403</v>
      </c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25">
        <v>0</v>
      </c>
      <c r="BN326" s="25">
        <v>0</v>
      </c>
      <c r="BO326" s="25">
        <v>0</v>
      </c>
      <c r="BP326" s="25">
        <v>0</v>
      </c>
      <c r="BQ326" s="25">
        <v>0</v>
      </c>
      <c r="BR326" s="25">
        <v>0</v>
      </c>
      <c r="BS326" s="25">
        <v>0</v>
      </c>
      <c r="BT326" s="25">
        <v>2234.7600000000002</v>
      </c>
      <c r="BU326" s="25">
        <v>0</v>
      </c>
      <c r="BV326" s="25">
        <v>0</v>
      </c>
      <c r="BW326" s="25">
        <v>0</v>
      </c>
      <c r="BX326" s="25">
        <v>0</v>
      </c>
      <c r="BY326" s="25">
        <v>0</v>
      </c>
      <c r="BZ326" s="25">
        <v>0</v>
      </c>
      <c r="CA326" s="25">
        <v>0</v>
      </c>
      <c r="CB326" s="52">
        <f t="shared" si="18"/>
        <v>2234.7600000000002</v>
      </c>
      <c r="CE326" s="31" t="s">
        <v>34</v>
      </c>
      <c r="CF326" t="s">
        <v>655</v>
      </c>
      <c r="CG326" s="31" t="s">
        <v>656</v>
      </c>
      <c r="CH326" t="s">
        <v>655</v>
      </c>
      <c r="CI326" t="str">
        <f t="shared" si="17"/>
        <v>03</v>
      </c>
      <c r="CJ326" t="s">
        <v>655</v>
      </c>
      <c r="CK326" s="31" t="s">
        <v>908</v>
      </c>
    </row>
    <row r="327" spans="1:89" ht="63.75" x14ac:dyDescent="0.25">
      <c r="A327" s="6">
        <v>324</v>
      </c>
      <c r="B327" s="27" t="str">
        <f t="shared" si="16"/>
        <v>ТС-001.02.03.254</v>
      </c>
      <c r="C327" s="17" t="s">
        <v>410</v>
      </c>
      <c r="D327" s="18">
        <v>3</v>
      </c>
      <c r="E327" s="18" t="s">
        <v>30</v>
      </c>
      <c r="F327" s="18" t="s">
        <v>256</v>
      </c>
      <c r="G327" s="17" t="s">
        <v>401</v>
      </c>
      <c r="H327" s="17" t="s">
        <v>402</v>
      </c>
      <c r="I327" s="17" t="s">
        <v>34</v>
      </c>
      <c r="J327" s="18" t="s">
        <v>28</v>
      </c>
      <c r="K327" s="18">
        <v>0</v>
      </c>
      <c r="L327" s="18">
        <v>0</v>
      </c>
      <c r="M327" s="18">
        <v>0</v>
      </c>
      <c r="N327" s="19">
        <v>0</v>
      </c>
      <c r="O327" s="18">
        <v>0</v>
      </c>
      <c r="P327" s="9">
        <v>2234.7600000000002</v>
      </c>
      <c r="Q327" s="20">
        <v>2029</v>
      </c>
      <c r="R327" s="6">
        <v>2029</v>
      </c>
      <c r="S327" s="9">
        <v>1.3439762846448804</v>
      </c>
      <c r="T327" s="9">
        <v>1.3439762846448804</v>
      </c>
      <c r="U327" s="9">
        <v>156.43320000000003</v>
      </c>
      <c r="V327" s="9">
        <v>1452.5940000000003</v>
      </c>
      <c r="W327" s="9">
        <v>625.7328</v>
      </c>
      <c r="X327" s="9">
        <v>2234.7600000000002</v>
      </c>
      <c r="Y327" s="1"/>
      <c r="Z327" s="1"/>
      <c r="AA327" s="1"/>
      <c r="AB327" s="1"/>
      <c r="AC327" s="22"/>
      <c r="AD327" s="22"/>
      <c r="AE327" s="22"/>
      <c r="AF327" s="22"/>
      <c r="AG327" s="1"/>
      <c r="AH327" s="1"/>
      <c r="AI327" s="1"/>
      <c r="AJ327" s="1"/>
      <c r="AK327" s="1"/>
      <c r="AL327" s="1"/>
      <c r="AM327" s="1"/>
      <c r="AN327" s="1" t="s">
        <v>403</v>
      </c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25">
        <v>0</v>
      </c>
      <c r="BN327" s="25">
        <v>0</v>
      </c>
      <c r="BO327" s="25">
        <v>0</v>
      </c>
      <c r="BP327" s="25">
        <v>0</v>
      </c>
      <c r="BQ327" s="25">
        <v>0</v>
      </c>
      <c r="BR327" s="25">
        <v>0</v>
      </c>
      <c r="BS327" s="25">
        <v>0</v>
      </c>
      <c r="BT327" s="25">
        <v>0</v>
      </c>
      <c r="BU327" s="25">
        <v>2234.7600000000002</v>
      </c>
      <c r="BV327" s="25">
        <v>0</v>
      </c>
      <c r="BW327" s="25">
        <v>0</v>
      </c>
      <c r="BX327" s="25">
        <v>0</v>
      </c>
      <c r="BY327" s="25">
        <v>0</v>
      </c>
      <c r="BZ327" s="25">
        <v>0</v>
      </c>
      <c r="CA327" s="25">
        <v>0</v>
      </c>
      <c r="CB327" s="52">
        <f t="shared" si="18"/>
        <v>2234.7600000000002</v>
      </c>
      <c r="CE327" s="31" t="s">
        <v>34</v>
      </c>
      <c r="CF327" t="s">
        <v>655</v>
      </c>
      <c r="CG327" s="31" t="s">
        <v>656</v>
      </c>
      <c r="CH327" t="s">
        <v>655</v>
      </c>
      <c r="CI327" t="str">
        <f t="shared" si="17"/>
        <v>03</v>
      </c>
      <c r="CJ327" t="s">
        <v>655</v>
      </c>
      <c r="CK327" s="31" t="s">
        <v>909</v>
      </c>
    </row>
    <row r="328" spans="1:89" ht="63.75" x14ac:dyDescent="0.25">
      <c r="A328" s="6">
        <v>325</v>
      </c>
      <c r="B328" s="27" t="str">
        <f t="shared" si="16"/>
        <v>ТС-001.02.03.255</v>
      </c>
      <c r="C328" s="17" t="s">
        <v>411</v>
      </c>
      <c r="D328" s="18">
        <v>3</v>
      </c>
      <c r="E328" s="18" t="s">
        <v>30</v>
      </c>
      <c r="F328" s="18" t="s">
        <v>256</v>
      </c>
      <c r="G328" s="17" t="s">
        <v>401</v>
      </c>
      <c r="H328" s="17" t="s">
        <v>402</v>
      </c>
      <c r="I328" s="17" t="s">
        <v>34</v>
      </c>
      <c r="J328" s="18" t="s">
        <v>28</v>
      </c>
      <c r="K328" s="18">
        <v>0</v>
      </c>
      <c r="L328" s="18">
        <v>0</v>
      </c>
      <c r="M328" s="18">
        <v>0</v>
      </c>
      <c r="N328" s="19">
        <v>0</v>
      </c>
      <c r="O328" s="18">
        <v>0</v>
      </c>
      <c r="P328" s="9">
        <v>2234.7600000000002</v>
      </c>
      <c r="Q328" s="20">
        <v>2030</v>
      </c>
      <c r="R328" s="6">
        <v>2030</v>
      </c>
      <c r="S328" s="9">
        <v>1.3977353360306757</v>
      </c>
      <c r="T328" s="9">
        <v>1.3977353360306757</v>
      </c>
      <c r="U328" s="9">
        <v>156.43320000000003</v>
      </c>
      <c r="V328" s="9">
        <v>1452.5940000000003</v>
      </c>
      <c r="W328" s="9">
        <v>625.7328</v>
      </c>
      <c r="X328" s="9">
        <v>2234.7600000000002</v>
      </c>
      <c r="Y328" s="1"/>
      <c r="Z328" s="1"/>
      <c r="AA328" s="1"/>
      <c r="AB328" s="1"/>
      <c r="AC328" s="22"/>
      <c r="AD328" s="22"/>
      <c r="AE328" s="22"/>
      <c r="AF328" s="22"/>
      <c r="AG328" s="1"/>
      <c r="AH328" s="1"/>
      <c r="AI328" s="1"/>
      <c r="AJ328" s="1"/>
      <c r="AK328" s="1"/>
      <c r="AL328" s="1"/>
      <c r="AM328" s="1"/>
      <c r="AN328" s="1" t="s">
        <v>403</v>
      </c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25">
        <v>0</v>
      </c>
      <c r="BN328" s="25">
        <v>0</v>
      </c>
      <c r="BO328" s="25">
        <v>0</v>
      </c>
      <c r="BP328" s="25">
        <v>0</v>
      </c>
      <c r="BQ328" s="25">
        <v>0</v>
      </c>
      <c r="BR328" s="25">
        <v>0</v>
      </c>
      <c r="BS328" s="25">
        <v>0</v>
      </c>
      <c r="BT328" s="25">
        <v>0</v>
      </c>
      <c r="BU328" s="25">
        <v>0</v>
      </c>
      <c r="BV328" s="25">
        <v>2234.7600000000002</v>
      </c>
      <c r="BW328" s="25">
        <v>0</v>
      </c>
      <c r="BX328" s="25">
        <v>0</v>
      </c>
      <c r="BY328" s="25">
        <v>0</v>
      </c>
      <c r="BZ328" s="25">
        <v>0</v>
      </c>
      <c r="CA328" s="25">
        <v>0</v>
      </c>
      <c r="CB328" s="52">
        <f t="shared" si="18"/>
        <v>2234.7600000000002</v>
      </c>
      <c r="CE328" s="31" t="s">
        <v>34</v>
      </c>
      <c r="CF328" t="s">
        <v>655</v>
      </c>
      <c r="CG328" s="31" t="s">
        <v>656</v>
      </c>
      <c r="CH328" t="s">
        <v>655</v>
      </c>
      <c r="CI328" t="str">
        <f t="shared" si="17"/>
        <v>03</v>
      </c>
      <c r="CJ328" t="s">
        <v>655</v>
      </c>
      <c r="CK328" s="31" t="s">
        <v>910</v>
      </c>
    </row>
    <row r="329" spans="1:89" ht="63.75" x14ac:dyDescent="0.25">
      <c r="A329" s="6">
        <v>326</v>
      </c>
      <c r="B329" s="27" t="str">
        <f t="shared" si="16"/>
        <v>ТС-001.02.03.256</v>
      </c>
      <c r="C329" s="17" t="s">
        <v>412</v>
      </c>
      <c r="D329" s="18">
        <v>3</v>
      </c>
      <c r="E329" s="18" t="s">
        <v>30</v>
      </c>
      <c r="F329" s="18" t="s">
        <v>256</v>
      </c>
      <c r="G329" s="17" t="s">
        <v>401</v>
      </c>
      <c r="H329" s="17" t="s">
        <v>402</v>
      </c>
      <c r="I329" s="17" t="s">
        <v>34</v>
      </c>
      <c r="J329" s="18" t="s">
        <v>28</v>
      </c>
      <c r="K329" s="18">
        <v>0</v>
      </c>
      <c r="L329" s="18">
        <v>0</v>
      </c>
      <c r="M329" s="18">
        <v>0</v>
      </c>
      <c r="N329" s="19">
        <v>0</v>
      </c>
      <c r="O329" s="18">
        <v>0</v>
      </c>
      <c r="P329" s="9">
        <v>2234.7600000000002</v>
      </c>
      <c r="Q329" s="20">
        <v>2031</v>
      </c>
      <c r="R329" s="6">
        <v>2031</v>
      </c>
      <c r="S329" s="9">
        <v>1.4536447494719027</v>
      </c>
      <c r="T329" s="9">
        <v>1.4536447494719027</v>
      </c>
      <c r="U329" s="9">
        <v>156.43320000000003</v>
      </c>
      <c r="V329" s="9">
        <v>1452.5940000000003</v>
      </c>
      <c r="W329" s="9">
        <v>625.7328</v>
      </c>
      <c r="X329" s="9">
        <v>2234.7600000000002</v>
      </c>
      <c r="Y329" s="1"/>
      <c r="Z329" s="1"/>
      <c r="AA329" s="1"/>
      <c r="AB329" s="1"/>
      <c r="AC329" s="22"/>
      <c r="AD329" s="22"/>
      <c r="AE329" s="22"/>
      <c r="AF329" s="22"/>
      <c r="AG329" s="1"/>
      <c r="AH329" s="1"/>
      <c r="AI329" s="1"/>
      <c r="AJ329" s="1"/>
      <c r="AK329" s="1"/>
      <c r="AL329" s="1"/>
      <c r="AM329" s="1"/>
      <c r="AN329" s="1" t="s">
        <v>403</v>
      </c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25">
        <v>0</v>
      </c>
      <c r="BN329" s="25">
        <v>0</v>
      </c>
      <c r="BO329" s="25">
        <v>0</v>
      </c>
      <c r="BP329" s="25">
        <v>0</v>
      </c>
      <c r="BQ329" s="25">
        <v>0</v>
      </c>
      <c r="BR329" s="25">
        <v>0</v>
      </c>
      <c r="BS329" s="25">
        <v>0</v>
      </c>
      <c r="BT329" s="25">
        <v>0</v>
      </c>
      <c r="BU329" s="25">
        <v>0</v>
      </c>
      <c r="BV329" s="25">
        <v>0</v>
      </c>
      <c r="BW329" s="25">
        <v>2234.7600000000002</v>
      </c>
      <c r="BX329" s="25">
        <v>0</v>
      </c>
      <c r="BY329" s="25">
        <v>0</v>
      </c>
      <c r="BZ329" s="25">
        <v>0</v>
      </c>
      <c r="CA329" s="25">
        <v>0</v>
      </c>
      <c r="CB329" s="52">
        <f t="shared" si="18"/>
        <v>2234.7600000000002</v>
      </c>
      <c r="CE329" s="31" t="s">
        <v>34</v>
      </c>
      <c r="CF329" t="s">
        <v>655</v>
      </c>
      <c r="CG329" s="31" t="s">
        <v>656</v>
      </c>
      <c r="CH329" t="s">
        <v>655</v>
      </c>
      <c r="CI329" t="str">
        <f t="shared" si="17"/>
        <v>03</v>
      </c>
      <c r="CJ329" t="s">
        <v>655</v>
      </c>
      <c r="CK329" s="31" t="s">
        <v>911</v>
      </c>
    </row>
    <row r="330" spans="1:89" ht="63.75" x14ac:dyDescent="0.25">
      <c r="A330" s="6">
        <v>327</v>
      </c>
      <c r="B330" s="27" t="str">
        <f t="shared" si="16"/>
        <v>ТС-001.02.03.257</v>
      </c>
      <c r="C330" s="17" t="s">
        <v>413</v>
      </c>
      <c r="D330" s="18">
        <v>3</v>
      </c>
      <c r="E330" s="18" t="s">
        <v>30</v>
      </c>
      <c r="F330" s="18" t="s">
        <v>256</v>
      </c>
      <c r="G330" s="17" t="s">
        <v>401</v>
      </c>
      <c r="H330" s="17" t="s">
        <v>402</v>
      </c>
      <c r="I330" s="17" t="s">
        <v>34</v>
      </c>
      <c r="J330" s="18" t="s">
        <v>28</v>
      </c>
      <c r="K330" s="18">
        <v>0</v>
      </c>
      <c r="L330" s="18">
        <v>0</v>
      </c>
      <c r="M330" s="18">
        <v>0</v>
      </c>
      <c r="N330" s="19">
        <v>0</v>
      </c>
      <c r="O330" s="18">
        <v>0</v>
      </c>
      <c r="P330" s="9">
        <v>2234.7600000000002</v>
      </c>
      <c r="Q330" s="20">
        <v>2032</v>
      </c>
      <c r="R330" s="6">
        <v>2032</v>
      </c>
      <c r="S330" s="9">
        <v>1.5117905394507787</v>
      </c>
      <c r="T330" s="9">
        <v>1.5117905394507787</v>
      </c>
      <c r="U330" s="9">
        <v>156.43320000000003</v>
      </c>
      <c r="V330" s="9">
        <v>1452.5940000000003</v>
      </c>
      <c r="W330" s="9">
        <v>625.7328</v>
      </c>
      <c r="X330" s="9">
        <v>2234.7600000000002</v>
      </c>
      <c r="Y330" s="1"/>
      <c r="Z330" s="1"/>
      <c r="AA330" s="1"/>
      <c r="AB330" s="1"/>
      <c r="AC330" s="22"/>
      <c r="AD330" s="22"/>
      <c r="AE330" s="22"/>
      <c r="AF330" s="22"/>
      <c r="AG330" s="1"/>
      <c r="AH330" s="1"/>
      <c r="AI330" s="1"/>
      <c r="AJ330" s="1"/>
      <c r="AK330" s="1"/>
      <c r="AL330" s="1"/>
      <c r="AM330" s="1"/>
      <c r="AN330" s="1" t="s">
        <v>403</v>
      </c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25">
        <v>0</v>
      </c>
      <c r="BN330" s="25">
        <v>0</v>
      </c>
      <c r="BO330" s="25">
        <v>0</v>
      </c>
      <c r="BP330" s="25">
        <v>0</v>
      </c>
      <c r="BQ330" s="25">
        <v>0</v>
      </c>
      <c r="BR330" s="25">
        <v>0</v>
      </c>
      <c r="BS330" s="25">
        <v>0</v>
      </c>
      <c r="BT330" s="25">
        <v>0</v>
      </c>
      <c r="BU330" s="25">
        <v>0</v>
      </c>
      <c r="BV330" s="25">
        <v>0</v>
      </c>
      <c r="BW330" s="25">
        <v>0</v>
      </c>
      <c r="BX330" s="25">
        <v>2234.7600000000002</v>
      </c>
      <c r="BY330" s="25">
        <v>0</v>
      </c>
      <c r="BZ330" s="25">
        <v>0</v>
      </c>
      <c r="CA330" s="25">
        <v>0</v>
      </c>
      <c r="CB330" s="52">
        <f t="shared" si="18"/>
        <v>2234.7600000000002</v>
      </c>
      <c r="CE330" s="31" t="s">
        <v>34</v>
      </c>
      <c r="CF330" t="s">
        <v>655</v>
      </c>
      <c r="CG330" s="31" t="s">
        <v>656</v>
      </c>
      <c r="CH330" t="s">
        <v>655</v>
      </c>
      <c r="CI330" t="str">
        <f t="shared" si="17"/>
        <v>03</v>
      </c>
      <c r="CJ330" t="s">
        <v>655</v>
      </c>
      <c r="CK330" s="31" t="s">
        <v>912</v>
      </c>
    </row>
    <row r="331" spans="1:89" ht="63.75" x14ac:dyDescent="0.25">
      <c r="A331" s="6">
        <v>328</v>
      </c>
      <c r="B331" s="27" t="str">
        <f t="shared" si="16"/>
        <v>ТС-001.02.03.258</v>
      </c>
      <c r="C331" s="17" t="s">
        <v>414</v>
      </c>
      <c r="D331" s="18">
        <v>3</v>
      </c>
      <c r="E331" s="18" t="s">
        <v>30</v>
      </c>
      <c r="F331" s="18" t="s">
        <v>256</v>
      </c>
      <c r="G331" s="17" t="s">
        <v>401</v>
      </c>
      <c r="H331" s="17" t="s">
        <v>402</v>
      </c>
      <c r="I331" s="17" t="s">
        <v>34</v>
      </c>
      <c r="J331" s="18" t="s">
        <v>28</v>
      </c>
      <c r="K331" s="18">
        <v>0</v>
      </c>
      <c r="L331" s="18">
        <v>0</v>
      </c>
      <c r="M331" s="18">
        <v>0</v>
      </c>
      <c r="N331" s="19">
        <v>0</v>
      </c>
      <c r="O331" s="18">
        <v>0</v>
      </c>
      <c r="P331" s="9">
        <v>2234.7600000000002</v>
      </c>
      <c r="Q331" s="20">
        <v>2033</v>
      </c>
      <c r="R331" s="6">
        <v>2033</v>
      </c>
      <c r="S331" s="9">
        <v>1.5722621610288099</v>
      </c>
      <c r="T331" s="9">
        <v>1.5722621610288099</v>
      </c>
      <c r="U331" s="9">
        <v>156.43320000000003</v>
      </c>
      <c r="V331" s="9">
        <v>1452.5940000000003</v>
      </c>
      <c r="W331" s="9">
        <v>625.7328</v>
      </c>
      <c r="X331" s="9">
        <v>2234.7600000000002</v>
      </c>
      <c r="Y331" s="1"/>
      <c r="Z331" s="1"/>
      <c r="AA331" s="1"/>
      <c r="AB331" s="1"/>
      <c r="AC331" s="22"/>
      <c r="AD331" s="22"/>
      <c r="AE331" s="22"/>
      <c r="AF331" s="22"/>
      <c r="AG331" s="1"/>
      <c r="AH331" s="1"/>
      <c r="AI331" s="1"/>
      <c r="AJ331" s="1"/>
      <c r="AK331" s="1"/>
      <c r="AL331" s="1"/>
      <c r="AM331" s="1"/>
      <c r="AN331" s="1" t="s">
        <v>403</v>
      </c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25">
        <v>0</v>
      </c>
      <c r="BN331" s="25">
        <v>0</v>
      </c>
      <c r="BO331" s="25">
        <v>0</v>
      </c>
      <c r="BP331" s="25">
        <v>0</v>
      </c>
      <c r="BQ331" s="25">
        <v>0</v>
      </c>
      <c r="BR331" s="25">
        <v>0</v>
      </c>
      <c r="BS331" s="25">
        <v>0</v>
      </c>
      <c r="BT331" s="25">
        <v>0</v>
      </c>
      <c r="BU331" s="25">
        <v>0</v>
      </c>
      <c r="BV331" s="25">
        <v>0</v>
      </c>
      <c r="BW331" s="25">
        <v>0</v>
      </c>
      <c r="BX331" s="25">
        <v>0</v>
      </c>
      <c r="BY331" s="25">
        <v>2234.7600000000002</v>
      </c>
      <c r="BZ331" s="25">
        <v>0</v>
      </c>
      <c r="CA331" s="25">
        <v>0</v>
      </c>
      <c r="CB331" s="52">
        <f t="shared" si="18"/>
        <v>2234.7600000000002</v>
      </c>
      <c r="CE331" s="31" t="s">
        <v>34</v>
      </c>
      <c r="CF331" t="s">
        <v>655</v>
      </c>
      <c r="CG331" s="31" t="s">
        <v>656</v>
      </c>
      <c r="CH331" t="s">
        <v>655</v>
      </c>
      <c r="CI331" t="str">
        <f t="shared" si="17"/>
        <v>03</v>
      </c>
      <c r="CJ331" t="s">
        <v>655</v>
      </c>
      <c r="CK331" s="31" t="s">
        <v>913</v>
      </c>
    </row>
    <row r="332" spans="1:89" ht="63.75" x14ac:dyDescent="0.25">
      <c r="A332" s="6">
        <v>329</v>
      </c>
      <c r="B332" s="27" t="str">
        <f t="shared" si="16"/>
        <v>ТС-001.02.03.259</v>
      </c>
      <c r="C332" s="17" t="s">
        <v>415</v>
      </c>
      <c r="D332" s="18">
        <v>3</v>
      </c>
      <c r="E332" s="18" t="s">
        <v>30</v>
      </c>
      <c r="F332" s="18" t="s">
        <v>256</v>
      </c>
      <c r="G332" s="17" t="s">
        <v>401</v>
      </c>
      <c r="H332" s="17" t="s">
        <v>402</v>
      </c>
      <c r="I332" s="17" t="s">
        <v>34</v>
      </c>
      <c r="J332" s="18" t="s">
        <v>28</v>
      </c>
      <c r="K332" s="18">
        <v>0</v>
      </c>
      <c r="L332" s="18">
        <v>0</v>
      </c>
      <c r="M332" s="18">
        <v>0</v>
      </c>
      <c r="N332" s="19">
        <v>0</v>
      </c>
      <c r="O332" s="18">
        <v>0</v>
      </c>
      <c r="P332" s="9">
        <v>2234.7600000000002</v>
      </c>
      <c r="Q332" s="20">
        <v>2034</v>
      </c>
      <c r="R332" s="6">
        <v>2034</v>
      </c>
      <c r="S332" s="9">
        <v>1.6351526474699623</v>
      </c>
      <c r="T332" s="9">
        <v>1.6351526474699623</v>
      </c>
      <c r="U332" s="9">
        <v>156.43320000000003</v>
      </c>
      <c r="V332" s="9">
        <v>1452.5940000000003</v>
      </c>
      <c r="W332" s="9">
        <v>625.7328</v>
      </c>
      <c r="X332" s="9">
        <v>2234.7600000000002</v>
      </c>
      <c r="Y332" s="1"/>
      <c r="Z332" s="1"/>
      <c r="AA332" s="1"/>
      <c r="AB332" s="1"/>
      <c r="AC332" s="22"/>
      <c r="AD332" s="22"/>
      <c r="AE332" s="22"/>
      <c r="AF332" s="22"/>
      <c r="AG332" s="1"/>
      <c r="AH332" s="1"/>
      <c r="AI332" s="1"/>
      <c r="AJ332" s="1"/>
      <c r="AK332" s="1"/>
      <c r="AL332" s="1"/>
      <c r="AM332" s="1"/>
      <c r="AN332" s="1" t="s">
        <v>403</v>
      </c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25">
        <v>0</v>
      </c>
      <c r="BN332" s="25">
        <v>0</v>
      </c>
      <c r="BO332" s="25">
        <v>0</v>
      </c>
      <c r="BP332" s="25">
        <v>0</v>
      </c>
      <c r="BQ332" s="25">
        <v>0</v>
      </c>
      <c r="BR332" s="25">
        <v>0</v>
      </c>
      <c r="BS332" s="25">
        <v>0</v>
      </c>
      <c r="BT332" s="25">
        <v>0</v>
      </c>
      <c r="BU332" s="25">
        <v>0</v>
      </c>
      <c r="BV332" s="25">
        <v>0</v>
      </c>
      <c r="BW332" s="25">
        <v>0</v>
      </c>
      <c r="BX332" s="25">
        <v>0</v>
      </c>
      <c r="BY332" s="25">
        <v>0</v>
      </c>
      <c r="BZ332" s="25">
        <v>2234.7600000000002</v>
      </c>
      <c r="CA332" s="25">
        <v>0</v>
      </c>
      <c r="CB332" s="52">
        <f t="shared" si="18"/>
        <v>2234.7600000000002</v>
      </c>
      <c r="CE332" s="31" t="s">
        <v>34</v>
      </c>
      <c r="CF332" t="s">
        <v>655</v>
      </c>
      <c r="CG332" s="31" t="s">
        <v>656</v>
      </c>
      <c r="CH332" t="s">
        <v>655</v>
      </c>
      <c r="CI332" t="str">
        <f t="shared" si="17"/>
        <v>03</v>
      </c>
      <c r="CJ332" t="s">
        <v>655</v>
      </c>
      <c r="CK332" s="31" t="s">
        <v>914</v>
      </c>
    </row>
    <row r="333" spans="1:89" ht="63.75" x14ac:dyDescent="0.25">
      <c r="A333" s="6">
        <v>330</v>
      </c>
      <c r="B333" s="27" t="str">
        <f t="shared" si="16"/>
        <v>ТС-001.02.03.260</v>
      </c>
      <c r="C333" s="17" t="s">
        <v>416</v>
      </c>
      <c r="D333" s="18">
        <v>3</v>
      </c>
      <c r="E333" s="18" t="s">
        <v>30</v>
      </c>
      <c r="F333" s="18" t="s">
        <v>256</v>
      </c>
      <c r="G333" s="17" t="s">
        <v>401</v>
      </c>
      <c r="H333" s="17" t="s">
        <v>402</v>
      </c>
      <c r="I333" s="17" t="s">
        <v>34</v>
      </c>
      <c r="J333" s="18" t="s">
        <v>28</v>
      </c>
      <c r="K333" s="18">
        <v>0</v>
      </c>
      <c r="L333" s="18">
        <v>0</v>
      </c>
      <c r="M333" s="18">
        <v>0</v>
      </c>
      <c r="N333" s="19">
        <v>0</v>
      </c>
      <c r="O333" s="18">
        <v>0</v>
      </c>
      <c r="P333" s="9">
        <v>2234.7600000000002</v>
      </c>
      <c r="Q333" s="20">
        <v>2035</v>
      </c>
      <c r="R333" s="6">
        <v>2035</v>
      </c>
      <c r="S333" s="9">
        <v>1.7005587533687609</v>
      </c>
      <c r="T333" s="9">
        <v>1.7005587533687609</v>
      </c>
      <c r="U333" s="9">
        <v>156.43320000000003</v>
      </c>
      <c r="V333" s="9">
        <v>1452.5940000000003</v>
      </c>
      <c r="W333" s="9">
        <v>625.7328</v>
      </c>
      <c r="X333" s="9">
        <v>2234.7600000000002</v>
      </c>
      <c r="Y333" s="1"/>
      <c r="Z333" s="1"/>
      <c r="AA333" s="1"/>
      <c r="AB333" s="1"/>
      <c r="AC333" s="22"/>
      <c r="AD333" s="22"/>
      <c r="AE333" s="22"/>
      <c r="AF333" s="22"/>
      <c r="AG333" s="1"/>
      <c r="AH333" s="1"/>
      <c r="AI333" s="1"/>
      <c r="AJ333" s="1"/>
      <c r="AK333" s="1"/>
      <c r="AL333" s="1"/>
      <c r="AM333" s="1"/>
      <c r="AN333" s="1" t="s">
        <v>403</v>
      </c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25">
        <v>0</v>
      </c>
      <c r="BN333" s="25">
        <v>0</v>
      </c>
      <c r="BO333" s="25">
        <v>0</v>
      </c>
      <c r="BP333" s="25">
        <v>0</v>
      </c>
      <c r="BQ333" s="25">
        <v>0</v>
      </c>
      <c r="BR333" s="25">
        <v>0</v>
      </c>
      <c r="BS333" s="25">
        <v>0</v>
      </c>
      <c r="BT333" s="25">
        <v>0</v>
      </c>
      <c r="BU333" s="25">
        <v>0</v>
      </c>
      <c r="BV333" s="25">
        <v>0</v>
      </c>
      <c r="BW333" s="25">
        <v>0</v>
      </c>
      <c r="BX333" s="25">
        <v>0</v>
      </c>
      <c r="BY333" s="25">
        <v>0</v>
      </c>
      <c r="BZ333" s="25">
        <v>0</v>
      </c>
      <c r="CA333" s="25">
        <v>2234.7600000000002</v>
      </c>
      <c r="CB333" s="52">
        <f t="shared" si="18"/>
        <v>2234.7600000000002</v>
      </c>
      <c r="CE333" s="31" t="s">
        <v>34</v>
      </c>
      <c r="CF333" t="s">
        <v>655</v>
      </c>
      <c r="CG333" s="31" t="s">
        <v>656</v>
      </c>
      <c r="CH333" t="s">
        <v>655</v>
      </c>
      <c r="CI333" t="str">
        <f t="shared" si="17"/>
        <v>03</v>
      </c>
      <c r="CJ333" t="s">
        <v>655</v>
      </c>
      <c r="CK333" s="31" t="s">
        <v>915</v>
      </c>
    </row>
    <row r="334" spans="1:89" ht="63.75" x14ac:dyDescent="0.25">
      <c r="A334" s="6">
        <v>331</v>
      </c>
      <c r="B334" s="27" t="str">
        <f t="shared" si="16"/>
        <v>ТС-001.02.03.289</v>
      </c>
      <c r="C334" s="17" t="s">
        <v>417</v>
      </c>
      <c r="D334" s="18">
        <v>3</v>
      </c>
      <c r="E334" s="18" t="s">
        <v>30</v>
      </c>
      <c r="F334" s="18" t="s">
        <v>256</v>
      </c>
      <c r="G334" s="17" t="s">
        <v>401</v>
      </c>
      <c r="H334" s="17" t="s">
        <v>418</v>
      </c>
      <c r="I334" s="17" t="s">
        <v>34</v>
      </c>
      <c r="J334" s="18" t="s">
        <v>28</v>
      </c>
      <c r="K334" s="18">
        <v>0</v>
      </c>
      <c r="L334" s="18">
        <v>0</v>
      </c>
      <c r="M334" s="18">
        <v>0</v>
      </c>
      <c r="N334" s="19">
        <v>0</v>
      </c>
      <c r="O334" s="18">
        <v>0</v>
      </c>
      <c r="P334" s="9">
        <v>132.78</v>
      </c>
      <c r="Q334" s="20">
        <v>2022</v>
      </c>
      <c r="R334" s="6">
        <v>2022</v>
      </c>
      <c r="S334" s="9">
        <v>1</v>
      </c>
      <c r="T334" s="9">
        <v>1</v>
      </c>
      <c r="U334" s="9">
        <v>9.2946000000000009</v>
      </c>
      <c r="V334" s="9">
        <v>86.307000000000002</v>
      </c>
      <c r="W334" s="9">
        <v>37.178399999999996</v>
      </c>
      <c r="X334" s="9">
        <v>132.78</v>
      </c>
      <c r="Y334" s="1"/>
      <c r="Z334" s="1"/>
      <c r="AA334" s="1"/>
      <c r="AB334" s="1"/>
      <c r="AC334" s="22"/>
      <c r="AD334" s="22"/>
      <c r="AE334" s="22"/>
      <c r="AF334" s="22"/>
      <c r="AG334" s="1"/>
      <c r="AH334" s="1"/>
      <c r="AI334" s="1"/>
      <c r="AJ334" s="1"/>
      <c r="AK334" s="1"/>
      <c r="AL334" s="1"/>
      <c r="AM334" s="1"/>
      <c r="AN334" s="1" t="s">
        <v>419</v>
      </c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25">
        <v>0</v>
      </c>
      <c r="BN334" s="25">
        <v>132.78</v>
      </c>
      <c r="BO334" s="25">
        <v>0</v>
      </c>
      <c r="BP334" s="25">
        <v>0</v>
      </c>
      <c r="BQ334" s="25">
        <v>0</v>
      </c>
      <c r="BR334" s="25">
        <v>0</v>
      </c>
      <c r="BS334" s="25">
        <v>0</v>
      </c>
      <c r="BT334" s="25">
        <v>0</v>
      </c>
      <c r="BU334" s="25">
        <v>0</v>
      </c>
      <c r="BV334" s="25">
        <v>0</v>
      </c>
      <c r="BW334" s="25">
        <v>0</v>
      </c>
      <c r="BX334" s="25">
        <v>0</v>
      </c>
      <c r="BY334" s="25">
        <v>0</v>
      </c>
      <c r="BZ334" s="25">
        <v>0</v>
      </c>
      <c r="CA334" s="25">
        <v>0</v>
      </c>
      <c r="CB334" s="52">
        <f t="shared" si="18"/>
        <v>132.78</v>
      </c>
      <c r="CE334" s="31" t="s">
        <v>34</v>
      </c>
      <c r="CF334" t="s">
        <v>655</v>
      </c>
      <c r="CG334" s="31" t="s">
        <v>656</v>
      </c>
      <c r="CH334" t="s">
        <v>655</v>
      </c>
      <c r="CI334" t="str">
        <f t="shared" si="17"/>
        <v>03</v>
      </c>
      <c r="CJ334" t="s">
        <v>655</v>
      </c>
      <c r="CK334" s="31" t="s">
        <v>944</v>
      </c>
    </row>
    <row r="335" spans="1:89" ht="63.75" x14ac:dyDescent="0.25">
      <c r="A335" s="6">
        <v>332</v>
      </c>
      <c r="B335" s="27" t="str">
        <f t="shared" si="16"/>
        <v>ТС-001.02.03.290</v>
      </c>
      <c r="C335" s="17" t="s">
        <v>420</v>
      </c>
      <c r="D335" s="18">
        <v>3</v>
      </c>
      <c r="E335" s="18" t="s">
        <v>30</v>
      </c>
      <c r="F335" s="18" t="s">
        <v>256</v>
      </c>
      <c r="G335" s="17" t="s">
        <v>401</v>
      </c>
      <c r="H335" s="17" t="s">
        <v>418</v>
      </c>
      <c r="I335" s="17" t="s">
        <v>34</v>
      </c>
      <c r="J335" s="18" t="s">
        <v>28</v>
      </c>
      <c r="K335" s="18">
        <v>0</v>
      </c>
      <c r="L335" s="18">
        <v>0</v>
      </c>
      <c r="M335" s="18">
        <v>0</v>
      </c>
      <c r="N335" s="19">
        <v>0</v>
      </c>
      <c r="O335" s="18">
        <v>0</v>
      </c>
      <c r="P335" s="9">
        <v>132.78</v>
      </c>
      <c r="Q335" s="20">
        <v>2023</v>
      </c>
      <c r="R335" s="6">
        <v>2023</v>
      </c>
      <c r="S335" s="9">
        <v>1.0490000000000002</v>
      </c>
      <c r="T335" s="9">
        <v>1.0490000000000002</v>
      </c>
      <c r="U335" s="9">
        <v>9.2946000000000009</v>
      </c>
      <c r="V335" s="9">
        <v>86.307000000000002</v>
      </c>
      <c r="W335" s="9">
        <v>37.178399999999996</v>
      </c>
      <c r="X335" s="9">
        <v>132.78</v>
      </c>
      <c r="Y335" s="1"/>
      <c r="Z335" s="1"/>
      <c r="AA335" s="1"/>
      <c r="AB335" s="1"/>
      <c r="AC335" s="22"/>
      <c r="AD335" s="22"/>
      <c r="AE335" s="22"/>
      <c r="AF335" s="22"/>
      <c r="AG335" s="1"/>
      <c r="AH335" s="1"/>
      <c r="AI335" s="1"/>
      <c r="AJ335" s="1"/>
      <c r="AK335" s="1"/>
      <c r="AL335" s="1"/>
      <c r="AM335" s="1"/>
      <c r="AN335" s="1" t="s">
        <v>419</v>
      </c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25">
        <v>0</v>
      </c>
      <c r="BN335" s="25">
        <v>0</v>
      </c>
      <c r="BO335" s="25">
        <v>132.78</v>
      </c>
      <c r="BP335" s="25">
        <v>0</v>
      </c>
      <c r="BQ335" s="25">
        <v>0</v>
      </c>
      <c r="BR335" s="25">
        <v>0</v>
      </c>
      <c r="BS335" s="25">
        <v>0</v>
      </c>
      <c r="BT335" s="25">
        <v>0</v>
      </c>
      <c r="BU335" s="25">
        <v>0</v>
      </c>
      <c r="BV335" s="25">
        <v>0</v>
      </c>
      <c r="BW335" s="25">
        <v>0</v>
      </c>
      <c r="BX335" s="25">
        <v>0</v>
      </c>
      <c r="BY335" s="25">
        <v>0</v>
      </c>
      <c r="BZ335" s="25">
        <v>0</v>
      </c>
      <c r="CA335" s="25">
        <v>0</v>
      </c>
      <c r="CB335" s="52">
        <f t="shared" si="18"/>
        <v>132.78</v>
      </c>
      <c r="CE335" s="31" t="s">
        <v>34</v>
      </c>
      <c r="CF335" t="s">
        <v>655</v>
      </c>
      <c r="CG335" s="31" t="s">
        <v>656</v>
      </c>
      <c r="CH335" t="s">
        <v>655</v>
      </c>
      <c r="CI335" t="str">
        <f t="shared" si="17"/>
        <v>03</v>
      </c>
      <c r="CJ335" t="s">
        <v>655</v>
      </c>
      <c r="CK335" s="31" t="s">
        <v>945</v>
      </c>
    </row>
    <row r="336" spans="1:89" ht="63.75" x14ac:dyDescent="0.25">
      <c r="A336" s="6">
        <v>333</v>
      </c>
      <c r="B336" s="27" t="str">
        <f t="shared" si="16"/>
        <v>ТС-001.02.03.291</v>
      </c>
      <c r="C336" s="17" t="s">
        <v>421</v>
      </c>
      <c r="D336" s="18">
        <v>3</v>
      </c>
      <c r="E336" s="18" t="s">
        <v>30</v>
      </c>
      <c r="F336" s="18" t="s">
        <v>256</v>
      </c>
      <c r="G336" s="17" t="s">
        <v>401</v>
      </c>
      <c r="H336" s="17" t="s">
        <v>418</v>
      </c>
      <c r="I336" s="17" t="s">
        <v>34</v>
      </c>
      <c r="J336" s="18" t="s">
        <v>28</v>
      </c>
      <c r="K336" s="18">
        <v>0</v>
      </c>
      <c r="L336" s="18">
        <v>0</v>
      </c>
      <c r="M336" s="18">
        <v>0</v>
      </c>
      <c r="N336" s="19">
        <v>0</v>
      </c>
      <c r="O336" s="18">
        <v>0</v>
      </c>
      <c r="P336" s="9">
        <v>132.78</v>
      </c>
      <c r="Q336" s="20">
        <v>2024</v>
      </c>
      <c r="R336" s="6">
        <v>2024</v>
      </c>
      <c r="S336" s="9">
        <v>1.0983030000000003</v>
      </c>
      <c r="T336" s="9">
        <v>1.0983030000000003</v>
      </c>
      <c r="U336" s="9">
        <v>9.2946000000000009</v>
      </c>
      <c r="V336" s="9">
        <v>86.307000000000002</v>
      </c>
      <c r="W336" s="9">
        <v>37.178399999999996</v>
      </c>
      <c r="X336" s="9">
        <v>132.78</v>
      </c>
      <c r="Y336" s="1"/>
      <c r="Z336" s="1"/>
      <c r="AA336" s="1"/>
      <c r="AB336" s="1"/>
      <c r="AC336" s="22"/>
      <c r="AD336" s="22"/>
      <c r="AE336" s="22"/>
      <c r="AF336" s="22"/>
      <c r="AG336" s="1"/>
      <c r="AH336" s="1"/>
      <c r="AI336" s="1"/>
      <c r="AJ336" s="1"/>
      <c r="AK336" s="1"/>
      <c r="AL336" s="1"/>
      <c r="AM336" s="1"/>
      <c r="AN336" s="1" t="s">
        <v>419</v>
      </c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25">
        <v>0</v>
      </c>
      <c r="BN336" s="25">
        <v>0</v>
      </c>
      <c r="BO336" s="25">
        <v>0</v>
      </c>
      <c r="BP336" s="25">
        <v>132.78</v>
      </c>
      <c r="BQ336" s="25">
        <v>0</v>
      </c>
      <c r="BR336" s="25">
        <v>0</v>
      </c>
      <c r="BS336" s="25">
        <v>0</v>
      </c>
      <c r="BT336" s="25">
        <v>0</v>
      </c>
      <c r="BU336" s="25">
        <v>0</v>
      </c>
      <c r="BV336" s="25">
        <v>0</v>
      </c>
      <c r="BW336" s="25">
        <v>0</v>
      </c>
      <c r="BX336" s="25">
        <v>0</v>
      </c>
      <c r="BY336" s="25">
        <v>0</v>
      </c>
      <c r="BZ336" s="25">
        <v>0</v>
      </c>
      <c r="CA336" s="25">
        <v>0</v>
      </c>
      <c r="CB336" s="52">
        <f t="shared" si="18"/>
        <v>132.78</v>
      </c>
      <c r="CE336" s="31" t="s">
        <v>34</v>
      </c>
      <c r="CF336" t="s">
        <v>655</v>
      </c>
      <c r="CG336" s="31" t="s">
        <v>656</v>
      </c>
      <c r="CH336" t="s">
        <v>655</v>
      </c>
      <c r="CI336" t="str">
        <f t="shared" si="17"/>
        <v>03</v>
      </c>
      <c r="CJ336" t="s">
        <v>655</v>
      </c>
      <c r="CK336" s="31" t="s">
        <v>946</v>
      </c>
    </row>
    <row r="337" spans="1:89" ht="63.75" x14ac:dyDescent="0.25">
      <c r="A337" s="6">
        <v>334</v>
      </c>
      <c r="B337" s="27" t="str">
        <f t="shared" si="16"/>
        <v>ТС-001.02.03.292</v>
      </c>
      <c r="C337" s="17" t="s">
        <v>422</v>
      </c>
      <c r="D337" s="18">
        <v>3</v>
      </c>
      <c r="E337" s="18" t="s">
        <v>30</v>
      </c>
      <c r="F337" s="18" t="s">
        <v>256</v>
      </c>
      <c r="G337" s="17" t="s">
        <v>401</v>
      </c>
      <c r="H337" s="17" t="s">
        <v>418</v>
      </c>
      <c r="I337" s="17" t="s">
        <v>34</v>
      </c>
      <c r="J337" s="18" t="s">
        <v>28</v>
      </c>
      <c r="K337" s="18">
        <v>0</v>
      </c>
      <c r="L337" s="18">
        <v>0</v>
      </c>
      <c r="M337" s="18">
        <v>0</v>
      </c>
      <c r="N337" s="19">
        <v>0</v>
      </c>
      <c r="O337" s="18">
        <v>0</v>
      </c>
      <c r="P337" s="9">
        <v>132.78</v>
      </c>
      <c r="Q337" s="20">
        <v>2025</v>
      </c>
      <c r="R337" s="6">
        <v>2025</v>
      </c>
      <c r="S337" s="9">
        <v>1.1455300290000003</v>
      </c>
      <c r="T337" s="9">
        <v>1.1455300290000003</v>
      </c>
      <c r="U337" s="9">
        <v>9.2946000000000009</v>
      </c>
      <c r="V337" s="9">
        <v>86.307000000000002</v>
      </c>
      <c r="W337" s="9">
        <v>37.178399999999996</v>
      </c>
      <c r="X337" s="9">
        <v>132.78</v>
      </c>
      <c r="Y337" s="1"/>
      <c r="Z337" s="1"/>
      <c r="AA337" s="1"/>
      <c r="AB337" s="1"/>
      <c r="AC337" s="22"/>
      <c r="AD337" s="22"/>
      <c r="AE337" s="22"/>
      <c r="AF337" s="22"/>
      <c r="AG337" s="1"/>
      <c r="AH337" s="1"/>
      <c r="AI337" s="1"/>
      <c r="AJ337" s="1"/>
      <c r="AK337" s="1"/>
      <c r="AL337" s="1"/>
      <c r="AM337" s="1"/>
      <c r="AN337" s="1" t="s">
        <v>419</v>
      </c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25">
        <v>0</v>
      </c>
      <c r="BN337" s="25">
        <v>0</v>
      </c>
      <c r="BO337" s="25">
        <v>0</v>
      </c>
      <c r="BP337" s="25">
        <v>0</v>
      </c>
      <c r="BQ337" s="25">
        <v>132.78</v>
      </c>
      <c r="BR337" s="25">
        <v>0</v>
      </c>
      <c r="BS337" s="25">
        <v>0</v>
      </c>
      <c r="BT337" s="25">
        <v>0</v>
      </c>
      <c r="BU337" s="25">
        <v>0</v>
      </c>
      <c r="BV337" s="25">
        <v>0</v>
      </c>
      <c r="BW337" s="25">
        <v>0</v>
      </c>
      <c r="BX337" s="25">
        <v>0</v>
      </c>
      <c r="BY337" s="25">
        <v>0</v>
      </c>
      <c r="BZ337" s="25">
        <v>0</v>
      </c>
      <c r="CA337" s="25">
        <v>0</v>
      </c>
      <c r="CB337" s="52">
        <f t="shared" si="18"/>
        <v>132.78</v>
      </c>
      <c r="CE337" s="31" t="s">
        <v>34</v>
      </c>
      <c r="CF337" t="s">
        <v>655</v>
      </c>
      <c r="CG337" s="31" t="s">
        <v>656</v>
      </c>
      <c r="CH337" t="s">
        <v>655</v>
      </c>
      <c r="CI337" t="str">
        <f t="shared" si="17"/>
        <v>03</v>
      </c>
      <c r="CJ337" t="s">
        <v>655</v>
      </c>
      <c r="CK337" s="31" t="s">
        <v>947</v>
      </c>
    </row>
    <row r="338" spans="1:89" ht="63.75" x14ac:dyDescent="0.25">
      <c r="A338" s="6">
        <v>335</v>
      </c>
      <c r="B338" s="27" t="str">
        <f t="shared" si="16"/>
        <v>ТС-001.02.03.293</v>
      </c>
      <c r="C338" s="17" t="s">
        <v>423</v>
      </c>
      <c r="D338" s="18">
        <v>3</v>
      </c>
      <c r="E338" s="18" t="s">
        <v>30</v>
      </c>
      <c r="F338" s="18" t="s">
        <v>256</v>
      </c>
      <c r="G338" s="17" t="s">
        <v>401</v>
      </c>
      <c r="H338" s="17" t="s">
        <v>418</v>
      </c>
      <c r="I338" s="17" t="s">
        <v>34</v>
      </c>
      <c r="J338" s="18" t="s">
        <v>28</v>
      </c>
      <c r="K338" s="18">
        <v>0</v>
      </c>
      <c r="L338" s="18">
        <v>0</v>
      </c>
      <c r="M338" s="18">
        <v>0</v>
      </c>
      <c r="N338" s="19">
        <v>0</v>
      </c>
      <c r="O338" s="18">
        <v>0</v>
      </c>
      <c r="P338" s="9">
        <v>132.78</v>
      </c>
      <c r="Q338" s="20">
        <v>2026</v>
      </c>
      <c r="R338" s="6">
        <v>2026</v>
      </c>
      <c r="S338" s="9">
        <v>1.1936422902180004</v>
      </c>
      <c r="T338" s="9">
        <v>1.1936422902180004</v>
      </c>
      <c r="U338" s="9">
        <v>9.2946000000000009</v>
      </c>
      <c r="V338" s="9">
        <v>86.307000000000002</v>
      </c>
      <c r="W338" s="9">
        <v>37.178399999999996</v>
      </c>
      <c r="X338" s="9">
        <v>132.78</v>
      </c>
      <c r="Y338" s="1"/>
      <c r="Z338" s="1"/>
      <c r="AA338" s="1"/>
      <c r="AB338" s="1"/>
      <c r="AC338" s="22"/>
      <c r="AD338" s="22"/>
      <c r="AE338" s="22"/>
      <c r="AF338" s="22"/>
      <c r="AG338" s="1"/>
      <c r="AH338" s="1"/>
      <c r="AI338" s="1"/>
      <c r="AJ338" s="1"/>
      <c r="AK338" s="1"/>
      <c r="AL338" s="1"/>
      <c r="AM338" s="1"/>
      <c r="AN338" s="1" t="s">
        <v>419</v>
      </c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25">
        <v>0</v>
      </c>
      <c r="BN338" s="25">
        <v>0</v>
      </c>
      <c r="BO338" s="25">
        <v>0</v>
      </c>
      <c r="BP338" s="25">
        <v>0</v>
      </c>
      <c r="BQ338" s="25">
        <v>0</v>
      </c>
      <c r="BR338" s="25">
        <v>132.78</v>
      </c>
      <c r="BS338" s="25">
        <v>0</v>
      </c>
      <c r="BT338" s="25">
        <v>0</v>
      </c>
      <c r="BU338" s="25">
        <v>0</v>
      </c>
      <c r="BV338" s="25">
        <v>0</v>
      </c>
      <c r="BW338" s="25">
        <v>0</v>
      </c>
      <c r="BX338" s="25">
        <v>0</v>
      </c>
      <c r="BY338" s="25">
        <v>0</v>
      </c>
      <c r="BZ338" s="25">
        <v>0</v>
      </c>
      <c r="CA338" s="25">
        <v>0</v>
      </c>
      <c r="CB338" s="52">
        <f t="shared" si="18"/>
        <v>132.78</v>
      </c>
      <c r="CE338" s="31" t="s">
        <v>34</v>
      </c>
      <c r="CF338" t="s">
        <v>655</v>
      </c>
      <c r="CG338" s="31" t="s">
        <v>656</v>
      </c>
      <c r="CH338" t="s">
        <v>655</v>
      </c>
      <c r="CI338" t="str">
        <f t="shared" si="17"/>
        <v>03</v>
      </c>
      <c r="CJ338" t="s">
        <v>655</v>
      </c>
      <c r="CK338" s="31" t="s">
        <v>948</v>
      </c>
    </row>
    <row r="339" spans="1:89" ht="63.75" x14ac:dyDescent="0.25">
      <c r="A339" s="6">
        <v>336</v>
      </c>
      <c r="B339" s="27" t="str">
        <f t="shared" si="16"/>
        <v>ТС-001.02.03.294</v>
      </c>
      <c r="C339" s="17" t="s">
        <v>424</v>
      </c>
      <c r="D339" s="18">
        <v>3</v>
      </c>
      <c r="E339" s="18" t="s">
        <v>30</v>
      </c>
      <c r="F339" s="18" t="s">
        <v>256</v>
      </c>
      <c r="G339" s="17" t="s">
        <v>401</v>
      </c>
      <c r="H339" s="17" t="s">
        <v>418</v>
      </c>
      <c r="I339" s="17" t="s">
        <v>34</v>
      </c>
      <c r="J339" s="18" t="s">
        <v>28</v>
      </c>
      <c r="K339" s="18">
        <v>0</v>
      </c>
      <c r="L339" s="18">
        <v>0</v>
      </c>
      <c r="M339" s="18">
        <v>0</v>
      </c>
      <c r="N339" s="19">
        <v>0</v>
      </c>
      <c r="O339" s="18">
        <v>0</v>
      </c>
      <c r="P339" s="9">
        <v>132.78</v>
      </c>
      <c r="Q339" s="20">
        <v>2027</v>
      </c>
      <c r="R339" s="6">
        <v>2027</v>
      </c>
      <c r="S339" s="9">
        <v>1.2425816241169383</v>
      </c>
      <c r="T339" s="9">
        <v>1.2425816241169383</v>
      </c>
      <c r="U339" s="9">
        <v>9.2946000000000009</v>
      </c>
      <c r="V339" s="9">
        <v>86.307000000000002</v>
      </c>
      <c r="W339" s="9">
        <v>37.178399999999996</v>
      </c>
      <c r="X339" s="9">
        <v>132.78</v>
      </c>
      <c r="Y339" s="1"/>
      <c r="Z339" s="1"/>
      <c r="AA339" s="1"/>
      <c r="AB339" s="1"/>
      <c r="AC339" s="22"/>
      <c r="AD339" s="22"/>
      <c r="AE339" s="22"/>
      <c r="AF339" s="22"/>
      <c r="AG339" s="1"/>
      <c r="AH339" s="1"/>
      <c r="AI339" s="1"/>
      <c r="AJ339" s="1"/>
      <c r="AK339" s="1"/>
      <c r="AL339" s="1"/>
      <c r="AM339" s="1"/>
      <c r="AN339" s="1" t="s">
        <v>419</v>
      </c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25">
        <v>0</v>
      </c>
      <c r="BN339" s="25">
        <v>0</v>
      </c>
      <c r="BO339" s="25">
        <v>0</v>
      </c>
      <c r="BP339" s="25">
        <v>0</v>
      </c>
      <c r="BQ339" s="25">
        <v>0</v>
      </c>
      <c r="BR339" s="25">
        <v>0</v>
      </c>
      <c r="BS339" s="25">
        <v>132.78</v>
      </c>
      <c r="BT339" s="25">
        <v>0</v>
      </c>
      <c r="BU339" s="25">
        <v>0</v>
      </c>
      <c r="BV339" s="25">
        <v>0</v>
      </c>
      <c r="BW339" s="25">
        <v>0</v>
      </c>
      <c r="BX339" s="25">
        <v>0</v>
      </c>
      <c r="BY339" s="25">
        <v>0</v>
      </c>
      <c r="BZ339" s="25">
        <v>0</v>
      </c>
      <c r="CA339" s="25">
        <v>0</v>
      </c>
      <c r="CB339" s="52">
        <f t="shared" si="18"/>
        <v>132.78</v>
      </c>
      <c r="CE339" s="31" t="s">
        <v>34</v>
      </c>
      <c r="CF339" t="s">
        <v>655</v>
      </c>
      <c r="CG339" s="31" t="s">
        <v>656</v>
      </c>
      <c r="CH339" t="s">
        <v>655</v>
      </c>
      <c r="CI339" t="str">
        <f t="shared" si="17"/>
        <v>03</v>
      </c>
      <c r="CJ339" t="s">
        <v>655</v>
      </c>
      <c r="CK339" s="31" t="s">
        <v>949</v>
      </c>
    </row>
    <row r="340" spans="1:89" ht="63.75" x14ac:dyDescent="0.25">
      <c r="A340" s="6">
        <v>337</v>
      </c>
      <c r="B340" s="27" t="str">
        <f t="shared" si="16"/>
        <v>ТС-001.02.03.295</v>
      </c>
      <c r="C340" s="17" t="s">
        <v>425</v>
      </c>
      <c r="D340" s="18">
        <v>3</v>
      </c>
      <c r="E340" s="18" t="s">
        <v>30</v>
      </c>
      <c r="F340" s="18" t="s">
        <v>256</v>
      </c>
      <c r="G340" s="17" t="s">
        <v>401</v>
      </c>
      <c r="H340" s="17" t="s">
        <v>418</v>
      </c>
      <c r="I340" s="17" t="s">
        <v>34</v>
      </c>
      <c r="J340" s="18" t="s">
        <v>28</v>
      </c>
      <c r="K340" s="18">
        <v>0</v>
      </c>
      <c r="L340" s="18">
        <v>0</v>
      </c>
      <c r="M340" s="18">
        <v>0</v>
      </c>
      <c r="N340" s="19">
        <v>0</v>
      </c>
      <c r="O340" s="18">
        <v>0</v>
      </c>
      <c r="P340" s="9">
        <v>132.78</v>
      </c>
      <c r="Q340" s="20">
        <v>2028</v>
      </c>
      <c r="R340" s="6">
        <v>2028</v>
      </c>
      <c r="S340" s="9">
        <v>1.2922848890816159</v>
      </c>
      <c r="T340" s="9">
        <v>1.2922848890816159</v>
      </c>
      <c r="U340" s="9">
        <v>9.2946000000000009</v>
      </c>
      <c r="V340" s="9">
        <v>86.307000000000002</v>
      </c>
      <c r="W340" s="9">
        <v>37.178399999999996</v>
      </c>
      <c r="X340" s="9">
        <v>132.78</v>
      </c>
      <c r="Y340" s="1"/>
      <c r="Z340" s="1"/>
      <c r="AA340" s="1"/>
      <c r="AB340" s="1"/>
      <c r="AC340" s="22"/>
      <c r="AD340" s="22"/>
      <c r="AE340" s="22"/>
      <c r="AF340" s="22"/>
      <c r="AG340" s="1"/>
      <c r="AH340" s="1"/>
      <c r="AI340" s="1"/>
      <c r="AJ340" s="1"/>
      <c r="AK340" s="1"/>
      <c r="AL340" s="1"/>
      <c r="AM340" s="1"/>
      <c r="AN340" s="1" t="s">
        <v>419</v>
      </c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25">
        <v>0</v>
      </c>
      <c r="BN340" s="25">
        <v>0</v>
      </c>
      <c r="BO340" s="25">
        <v>0</v>
      </c>
      <c r="BP340" s="25">
        <v>0</v>
      </c>
      <c r="BQ340" s="25">
        <v>0</v>
      </c>
      <c r="BR340" s="25">
        <v>0</v>
      </c>
      <c r="BS340" s="25">
        <v>0</v>
      </c>
      <c r="BT340" s="25">
        <v>132.78</v>
      </c>
      <c r="BU340" s="25">
        <v>0</v>
      </c>
      <c r="BV340" s="25">
        <v>0</v>
      </c>
      <c r="BW340" s="25">
        <v>0</v>
      </c>
      <c r="BX340" s="25">
        <v>0</v>
      </c>
      <c r="BY340" s="25">
        <v>0</v>
      </c>
      <c r="BZ340" s="25">
        <v>0</v>
      </c>
      <c r="CA340" s="25">
        <v>0</v>
      </c>
      <c r="CB340" s="52">
        <f t="shared" si="18"/>
        <v>132.78</v>
      </c>
      <c r="CE340" s="31" t="s">
        <v>34</v>
      </c>
      <c r="CF340" t="s">
        <v>655</v>
      </c>
      <c r="CG340" s="31" t="s">
        <v>656</v>
      </c>
      <c r="CH340" t="s">
        <v>655</v>
      </c>
      <c r="CI340" t="str">
        <f t="shared" si="17"/>
        <v>03</v>
      </c>
      <c r="CJ340" t="s">
        <v>655</v>
      </c>
      <c r="CK340" s="31" t="s">
        <v>950</v>
      </c>
    </row>
    <row r="341" spans="1:89" ht="63.75" x14ac:dyDescent="0.25">
      <c r="A341" s="6">
        <v>338</v>
      </c>
      <c r="B341" s="27" t="str">
        <f t="shared" si="16"/>
        <v>ТС-001.02.03.296</v>
      </c>
      <c r="C341" s="17" t="s">
        <v>426</v>
      </c>
      <c r="D341" s="18">
        <v>3</v>
      </c>
      <c r="E341" s="18" t="s">
        <v>30</v>
      </c>
      <c r="F341" s="18" t="s">
        <v>256</v>
      </c>
      <c r="G341" s="17" t="s">
        <v>401</v>
      </c>
      <c r="H341" s="17" t="s">
        <v>418</v>
      </c>
      <c r="I341" s="17" t="s">
        <v>34</v>
      </c>
      <c r="J341" s="18" t="s">
        <v>28</v>
      </c>
      <c r="K341" s="18">
        <v>0</v>
      </c>
      <c r="L341" s="18">
        <v>0</v>
      </c>
      <c r="M341" s="18">
        <v>0</v>
      </c>
      <c r="N341" s="19">
        <v>0</v>
      </c>
      <c r="O341" s="18">
        <v>0</v>
      </c>
      <c r="P341" s="9">
        <v>132.78</v>
      </c>
      <c r="Q341" s="20">
        <v>2029</v>
      </c>
      <c r="R341" s="6">
        <v>2029</v>
      </c>
      <c r="S341" s="9">
        <v>1.3439762846448804</v>
      </c>
      <c r="T341" s="9">
        <v>1.3439762846448804</v>
      </c>
      <c r="U341" s="9">
        <v>9.2946000000000009</v>
      </c>
      <c r="V341" s="9">
        <v>86.307000000000002</v>
      </c>
      <c r="W341" s="9">
        <v>37.178399999999996</v>
      </c>
      <c r="X341" s="9">
        <v>132.78</v>
      </c>
      <c r="Y341" s="1"/>
      <c r="Z341" s="1"/>
      <c r="AA341" s="1"/>
      <c r="AB341" s="1"/>
      <c r="AC341" s="22"/>
      <c r="AD341" s="22"/>
      <c r="AE341" s="22"/>
      <c r="AF341" s="22"/>
      <c r="AG341" s="1"/>
      <c r="AH341" s="1"/>
      <c r="AI341" s="1"/>
      <c r="AJ341" s="1"/>
      <c r="AK341" s="1"/>
      <c r="AL341" s="1"/>
      <c r="AM341" s="1"/>
      <c r="AN341" s="1" t="s">
        <v>419</v>
      </c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25">
        <v>0</v>
      </c>
      <c r="BN341" s="25">
        <v>0</v>
      </c>
      <c r="BO341" s="25">
        <v>0</v>
      </c>
      <c r="BP341" s="25">
        <v>0</v>
      </c>
      <c r="BQ341" s="25">
        <v>0</v>
      </c>
      <c r="BR341" s="25">
        <v>0</v>
      </c>
      <c r="BS341" s="25">
        <v>0</v>
      </c>
      <c r="BT341" s="25">
        <v>0</v>
      </c>
      <c r="BU341" s="25">
        <v>132.78</v>
      </c>
      <c r="BV341" s="25">
        <v>0</v>
      </c>
      <c r="BW341" s="25">
        <v>0</v>
      </c>
      <c r="BX341" s="25">
        <v>0</v>
      </c>
      <c r="BY341" s="25">
        <v>0</v>
      </c>
      <c r="BZ341" s="25">
        <v>0</v>
      </c>
      <c r="CA341" s="25">
        <v>0</v>
      </c>
      <c r="CB341" s="52">
        <f t="shared" si="18"/>
        <v>132.78</v>
      </c>
      <c r="CE341" s="31" t="s">
        <v>34</v>
      </c>
      <c r="CF341" t="s">
        <v>655</v>
      </c>
      <c r="CG341" s="31" t="s">
        <v>656</v>
      </c>
      <c r="CH341" t="s">
        <v>655</v>
      </c>
      <c r="CI341" t="str">
        <f t="shared" si="17"/>
        <v>03</v>
      </c>
      <c r="CJ341" t="s">
        <v>655</v>
      </c>
      <c r="CK341" s="31" t="s">
        <v>951</v>
      </c>
    </row>
    <row r="342" spans="1:89" ht="63.75" x14ac:dyDescent="0.25">
      <c r="A342" s="6">
        <v>339</v>
      </c>
      <c r="B342" s="27" t="str">
        <f t="shared" si="16"/>
        <v>ТС-001.02.03.297</v>
      </c>
      <c r="C342" s="17" t="s">
        <v>427</v>
      </c>
      <c r="D342" s="18">
        <v>3</v>
      </c>
      <c r="E342" s="18" t="s">
        <v>30</v>
      </c>
      <c r="F342" s="18" t="s">
        <v>256</v>
      </c>
      <c r="G342" s="17" t="s">
        <v>401</v>
      </c>
      <c r="H342" s="17" t="s">
        <v>418</v>
      </c>
      <c r="I342" s="17" t="s">
        <v>34</v>
      </c>
      <c r="J342" s="18" t="s">
        <v>28</v>
      </c>
      <c r="K342" s="18">
        <v>0</v>
      </c>
      <c r="L342" s="18">
        <v>0</v>
      </c>
      <c r="M342" s="18">
        <v>0</v>
      </c>
      <c r="N342" s="19">
        <v>0</v>
      </c>
      <c r="O342" s="18">
        <v>0</v>
      </c>
      <c r="P342" s="9">
        <v>132.78</v>
      </c>
      <c r="Q342" s="20">
        <v>2030</v>
      </c>
      <c r="R342" s="6">
        <v>2030</v>
      </c>
      <c r="S342" s="9">
        <v>1.3977353360306757</v>
      </c>
      <c r="T342" s="9">
        <v>1.3977353360306757</v>
      </c>
      <c r="U342" s="9">
        <v>9.2946000000000009</v>
      </c>
      <c r="V342" s="9">
        <v>86.307000000000002</v>
      </c>
      <c r="W342" s="9">
        <v>37.178399999999996</v>
      </c>
      <c r="X342" s="9">
        <v>132.78</v>
      </c>
      <c r="Y342" s="1"/>
      <c r="Z342" s="1"/>
      <c r="AA342" s="1"/>
      <c r="AB342" s="1"/>
      <c r="AC342" s="22"/>
      <c r="AD342" s="22"/>
      <c r="AE342" s="22"/>
      <c r="AF342" s="22"/>
      <c r="AG342" s="1"/>
      <c r="AH342" s="1"/>
      <c r="AI342" s="1"/>
      <c r="AJ342" s="1"/>
      <c r="AK342" s="1"/>
      <c r="AL342" s="1"/>
      <c r="AM342" s="1"/>
      <c r="AN342" s="1" t="s">
        <v>419</v>
      </c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25">
        <v>0</v>
      </c>
      <c r="BN342" s="25">
        <v>0</v>
      </c>
      <c r="BO342" s="25">
        <v>0</v>
      </c>
      <c r="BP342" s="25">
        <v>0</v>
      </c>
      <c r="BQ342" s="25">
        <v>0</v>
      </c>
      <c r="BR342" s="25">
        <v>0</v>
      </c>
      <c r="BS342" s="25">
        <v>0</v>
      </c>
      <c r="BT342" s="25">
        <v>0</v>
      </c>
      <c r="BU342" s="25">
        <v>0</v>
      </c>
      <c r="BV342" s="25">
        <v>132.78</v>
      </c>
      <c r="BW342" s="25">
        <v>0</v>
      </c>
      <c r="BX342" s="25">
        <v>0</v>
      </c>
      <c r="BY342" s="25">
        <v>0</v>
      </c>
      <c r="BZ342" s="25">
        <v>0</v>
      </c>
      <c r="CA342" s="25">
        <v>0</v>
      </c>
      <c r="CB342" s="52">
        <f t="shared" si="18"/>
        <v>132.78</v>
      </c>
      <c r="CE342" s="31" t="s">
        <v>34</v>
      </c>
      <c r="CF342" t="s">
        <v>655</v>
      </c>
      <c r="CG342" s="31" t="s">
        <v>656</v>
      </c>
      <c r="CH342" t="s">
        <v>655</v>
      </c>
      <c r="CI342" t="str">
        <f t="shared" si="17"/>
        <v>03</v>
      </c>
      <c r="CJ342" t="s">
        <v>655</v>
      </c>
      <c r="CK342" s="31" t="s">
        <v>952</v>
      </c>
    </row>
    <row r="343" spans="1:89" ht="63.75" x14ac:dyDescent="0.25">
      <c r="A343" s="6">
        <v>340</v>
      </c>
      <c r="B343" s="27" t="str">
        <f t="shared" si="16"/>
        <v>ТС-001.02.03.298</v>
      </c>
      <c r="C343" s="17" t="s">
        <v>428</v>
      </c>
      <c r="D343" s="18">
        <v>3</v>
      </c>
      <c r="E343" s="18" t="s">
        <v>30</v>
      </c>
      <c r="F343" s="18" t="s">
        <v>256</v>
      </c>
      <c r="G343" s="17" t="s">
        <v>401</v>
      </c>
      <c r="H343" s="17" t="s">
        <v>418</v>
      </c>
      <c r="I343" s="17" t="s">
        <v>34</v>
      </c>
      <c r="J343" s="18" t="s">
        <v>28</v>
      </c>
      <c r="K343" s="18">
        <v>0</v>
      </c>
      <c r="L343" s="18">
        <v>0</v>
      </c>
      <c r="M343" s="18">
        <v>0</v>
      </c>
      <c r="N343" s="19">
        <v>0</v>
      </c>
      <c r="O343" s="18">
        <v>0</v>
      </c>
      <c r="P343" s="9">
        <v>132.78</v>
      </c>
      <c r="Q343" s="20">
        <v>2031</v>
      </c>
      <c r="R343" s="6">
        <v>2031</v>
      </c>
      <c r="S343" s="9">
        <v>1.4536447494719027</v>
      </c>
      <c r="T343" s="9">
        <v>1.4536447494719027</v>
      </c>
      <c r="U343" s="9">
        <v>9.2946000000000009</v>
      </c>
      <c r="V343" s="9">
        <v>86.307000000000002</v>
      </c>
      <c r="W343" s="9">
        <v>37.178399999999996</v>
      </c>
      <c r="X343" s="9">
        <v>132.78</v>
      </c>
      <c r="Y343" s="1"/>
      <c r="Z343" s="1"/>
      <c r="AA343" s="1"/>
      <c r="AB343" s="1"/>
      <c r="AC343" s="22"/>
      <c r="AD343" s="22"/>
      <c r="AE343" s="22"/>
      <c r="AF343" s="22"/>
      <c r="AG343" s="1"/>
      <c r="AH343" s="1"/>
      <c r="AI343" s="1"/>
      <c r="AJ343" s="1"/>
      <c r="AK343" s="1"/>
      <c r="AL343" s="1"/>
      <c r="AM343" s="1"/>
      <c r="AN343" s="1" t="s">
        <v>419</v>
      </c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25">
        <v>0</v>
      </c>
      <c r="BN343" s="25">
        <v>0</v>
      </c>
      <c r="BO343" s="25">
        <v>0</v>
      </c>
      <c r="BP343" s="25">
        <v>0</v>
      </c>
      <c r="BQ343" s="25">
        <v>0</v>
      </c>
      <c r="BR343" s="25">
        <v>0</v>
      </c>
      <c r="BS343" s="25">
        <v>0</v>
      </c>
      <c r="BT343" s="25">
        <v>0</v>
      </c>
      <c r="BU343" s="25">
        <v>0</v>
      </c>
      <c r="BV343" s="25">
        <v>0</v>
      </c>
      <c r="BW343" s="25">
        <v>132.78</v>
      </c>
      <c r="BX343" s="25">
        <v>0</v>
      </c>
      <c r="BY343" s="25">
        <v>0</v>
      </c>
      <c r="BZ343" s="25">
        <v>0</v>
      </c>
      <c r="CA343" s="25">
        <v>0</v>
      </c>
      <c r="CB343" s="52">
        <f t="shared" si="18"/>
        <v>132.78</v>
      </c>
      <c r="CE343" s="31" t="s">
        <v>34</v>
      </c>
      <c r="CF343" t="s">
        <v>655</v>
      </c>
      <c r="CG343" s="31" t="s">
        <v>656</v>
      </c>
      <c r="CH343" t="s">
        <v>655</v>
      </c>
      <c r="CI343" t="str">
        <f t="shared" si="17"/>
        <v>03</v>
      </c>
      <c r="CJ343" t="s">
        <v>655</v>
      </c>
      <c r="CK343" s="31" t="s">
        <v>953</v>
      </c>
    </row>
    <row r="344" spans="1:89" ht="63.75" x14ac:dyDescent="0.25">
      <c r="A344" s="6">
        <v>341</v>
      </c>
      <c r="B344" s="27" t="str">
        <f t="shared" si="16"/>
        <v>ТС-001.02.03.299</v>
      </c>
      <c r="C344" s="17" t="s">
        <v>429</v>
      </c>
      <c r="D344" s="18">
        <v>3</v>
      </c>
      <c r="E344" s="18" t="s">
        <v>30</v>
      </c>
      <c r="F344" s="18" t="s">
        <v>256</v>
      </c>
      <c r="G344" s="17" t="s">
        <v>401</v>
      </c>
      <c r="H344" s="17" t="s">
        <v>418</v>
      </c>
      <c r="I344" s="17" t="s">
        <v>34</v>
      </c>
      <c r="J344" s="18" t="s">
        <v>28</v>
      </c>
      <c r="K344" s="18">
        <v>0</v>
      </c>
      <c r="L344" s="18">
        <v>0</v>
      </c>
      <c r="M344" s="18">
        <v>0</v>
      </c>
      <c r="N344" s="19">
        <v>0</v>
      </c>
      <c r="O344" s="18">
        <v>0</v>
      </c>
      <c r="P344" s="9">
        <v>132.78</v>
      </c>
      <c r="Q344" s="20">
        <v>2032</v>
      </c>
      <c r="R344" s="6">
        <v>2032</v>
      </c>
      <c r="S344" s="9">
        <v>1.5117905394507787</v>
      </c>
      <c r="T344" s="9">
        <v>1.5117905394507787</v>
      </c>
      <c r="U344" s="9">
        <v>9.2946000000000009</v>
      </c>
      <c r="V344" s="9">
        <v>86.307000000000002</v>
      </c>
      <c r="W344" s="9">
        <v>37.178399999999996</v>
      </c>
      <c r="X344" s="9">
        <v>132.78</v>
      </c>
      <c r="Y344" s="1"/>
      <c r="Z344" s="1"/>
      <c r="AA344" s="1"/>
      <c r="AB344" s="1"/>
      <c r="AC344" s="22"/>
      <c r="AD344" s="22"/>
      <c r="AE344" s="22"/>
      <c r="AF344" s="22"/>
      <c r="AG344" s="1"/>
      <c r="AH344" s="1"/>
      <c r="AI344" s="1"/>
      <c r="AJ344" s="1"/>
      <c r="AK344" s="1"/>
      <c r="AL344" s="1"/>
      <c r="AM344" s="1"/>
      <c r="AN344" s="1" t="s">
        <v>419</v>
      </c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25">
        <v>0</v>
      </c>
      <c r="BN344" s="25">
        <v>0</v>
      </c>
      <c r="BO344" s="25">
        <v>0</v>
      </c>
      <c r="BP344" s="25">
        <v>0</v>
      </c>
      <c r="BQ344" s="25">
        <v>0</v>
      </c>
      <c r="BR344" s="25">
        <v>0</v>
      </c>
      <c r="BS344" s="25">
        <v>0</v>
      </c>
      <c r="BT344" s="25">
        <v>0</v>
      </c>
      <c r="BU344" s="25">
        <v>0</v>
      </c>
      <c r="BV344" s="25">
        <v>0</v>
      </c>
      <c r="BW344" s="25">
        <v>0</v>
      </c>
      <c r="BX344" s="25">
        <v>132.78</v>
      </c>
      <c r="BY344" s="25">
        <v>0</v>
      </c>
      <c r="BZ344" s="25">
        <v>0</v>
      </c>
      <c r="CA344" s="25">
        <v>0</v>
      </c>
      <c r="CB344" s="52">
        <f t="shared" si="18"/>
        <v>132.78</v>
      </c>
      <c r="CE344" s="31" t="s">
        <v>34</v>
      </c>
      <c r="CF344" t="s">
        <v>655</v>
      </c>
      <c r="CG344" s="31" t="s">
        <v>656</v>
      </c>
      <c r="CH344" t="s">
        <v>655</v>
      </c>
      <c r="CI344" t="str">
        <f t="shared" si="17"/>
        <v>03</v>
      </c>
      <c r="CJ344" t="s">
        <v>655</v>
      </c>
      <c r="CK344" s="31" t="s">
        <v>954</v>
      </c>
    </row>
    <row r="345" spans="1:89" ht="63.75" x14ac:dyDescent="0.25">
      <c r="A345" s="6">
        <v>342</v>
      </c>
      <c r="B345" s="27" t="str">
        <f t="shared" si="16"/>
        <v>ТС-001.02.03.300</v>
      </c>
      <c r="C345" s="17" t="s">
        <v>430</v>
      </c>
      <c r="D345" s="18">
        <v>3</v>
      </c>
      <c r="E345" s="18" t="s">
        <v>30</v>
      </c>
      <c r="F345" s="18" t="s">
        <v>256</v>
      </c>
      <c r="G345" s="17" t="s">
        <v>401</v>
      </c>
      <c r="H345" s="17" t="s">
        <v>418</v>
      </c>
      <c r="I345" s="17" t="s">
        <v>34</v>
      </c>
      <c r="J345" s="18" t="s">
        <v>28</v>
      </c>
      <c r="K345" s="18">
        <v>0</v>
      </c>
      <c r="L345" s="18">
        <v>0</v>
      </c>
      <c r="M345" s="18">
        <v>0</v>
      </c>
      <c r="N345" s="19">
        <v>0</v>
      </c>
      <c r="O345" s="18">
        <v>0</v>
      </c>
      <c r="P345" s="9">
        <v>132.78</v>
      </c>
      <c r="Q345" s="20">
        <v>2033</v>
      </c>
      <c r="R345" s="6">
        <v>2033</v>
      </c>
      <c r="S345" s="9">
        <v>1.5722621610288099</v>
      </c>
      <c r="T345" s="9">
        <v>1.5722621610288099</v>
      </c>
      <c r="U345" s="9">
        <v>9.2946000000000009</v>
      </c>
      <c r="V345" s="9">
        <v>86.307000000000002</v>
      </c>
      <c r="W345" s="9">
        <v>37.178399999999996</v>
      </c>
      <c r="X345" s="9">
        <v>132.78</v>
      </c>
      <c r="Y345" s="1"/>
      <c r="Z345" s="1"/>
      <c r="AA345" s="1"/>
      <c r="AB345" s="1"/>
      <c r="AC345" s="22"/>
      <c r="AD345" s="22"/>
      <c r="AE345" s="22"/>
      <c r="AF345" s="22"/>
      <c r="AG345" s="1"/>
      <c r="AH345" s="1"/>
      <c r="AI345" s="1"/>
      <c r="AJ345" s="1"/>
      <c r="AK345" s="1"/>
      <c r="AL345" s="1"/>
      <c r="AM345" s="1"/>
      <c r="AN345" s="1" t="s">
        <v>419</v>
      </c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25">
        <v>0</v>
      </c>
      <c r="BN345" s="25">
        <v>0</v>
      </c>
      <c r="BO345" s="25">
        <v>0</v>
      </c>
      <c r="BP345" s="25">
        <v>0</v>
      </c>
      <c r="BQ345" s="25">
        <v>0</v>
      </c>
      <c r="BR345" s="25">
        <v>0</v>
      </c>
      <c r="BS345" s="25">
        <v>0</v>
      </c>
      <c r="BT345" s="25">
        <v>0</v>
      </c>
      <c r="BU345" s="25">
        <v>0</v>
      </c>
      <c r="BV345" s="25">
        <v>0</v>
      </c>
      <c r="BW345" s="25">
        <v>0</v>
      </c>
      <c r="BX345" s="25">
        <v>0</v>
      </c>
      <c r="BY345" s="25">
        <v>132.78</v>
      </c>
      <c r="BZ345" s="25">
        <v>0</v>
      </c>
      <c r="CA345" s="25">
        <v>0</v>
      </c>
      <c r="CB345" s="52">
        <f t="shared" si="18"/>
        <v>132.78</v>
      </c>
      <c r="CE345" s="31" t="s">
        <v>34</v>
      </c>
      <c r="CF345" t="s">
        <v>655</v>
      </c>
      <c r="CG345" s="31" t="s">
        <v>656</v>
      </c>
      <c r="CH345" t="s">
        <v>655</v>
      </c>
      <c r="CI345" t="str">
        <f t="shared" si="17"/>
        <v>03</v>
      </c>
      <c r="CJ345" t="s">
        <v>655</v>
      </c>
      <c r="CK345" s="31" t="s">
        <v>955</v>
      </c>
    </row>
    <row r="346" spans="1:89" ht="63.75" x14ac:dyDescent="0.25">
      <c r="A346" s="6">
        <v>343</v>
      </c>
      <c r="B346" s="27" t="str">
        <f t="shared" si="16"/>
        <v>ТС-001.02.03.301</v>
      </c>
      <c r="C346" s="17" t="s">
        <v>431</v>
      </c>
      <c r="D346" s="18">
        <v>3</v>
      </c>
      <c r="E346" s="18" t="s">
        <v>30</v>
      </c>
      <c r="F346" s="18" t="s">
        <v>256</v>
      </c>
      <c r="G346" s="17" t="s">
        <v>401</v>
      </c>
      <c r="H346" s="17" t="s">
        <v>418</v>
      </c>
      <c r="I346" s="17" t="s">
        <v>34</v>
      </c>
      <c r="J346" s="18" t="s">
        <v>28</v>
      </c>
      <c r="K346" s="18">
        <v>0</v>
      </c>
      <c r="L346" s="18">
        <v>0</v>
      </c>
      <c r="M346" s="18">
        <v>0</v>
      </c>
      <c r="N346" s="19">
        <v>0</v>
      </c>
      <c r="O346" s="18">
        <v>0</v>
      </c>
      <c r="P346" s="9">
        <v>132.78</v>
      </c>
      <c r="Q346" s="20">
        <v>2034</v>
      </c>
      <c r="R346" s="6">
        <v>2034</v>
      </c>
      <c r="S346" s="9">
        <v>1.6351526474699623</v>
      </c>
      <c r="T346" s="9">
        <v>1.6351526474699623</v>
      </c>
      <c r="U346" s="9">
        <v>9.2946000000000009</v>
      </c>
      <c r="V346" s="9">
        <v>86.307000000000002</v>
      </c>
      <c r="W346" s="9">
        <v>37.178399999999996</v>
      </c>
      <c r="X346" s="9">
        <v>132.78</v>
      </c>
      <c r="Y346" s="1"/>
      <c r="Z346" s="1"/>
      <c r="AA346" s="1"/>
      <c r="AB346" s="1"/>
      <c r="AC346" s="22"/>
      <c r="AD346" s="22"/>
      <c r="AE346" s="22"/>
      <c r="AF346" s="22"/>
      <c r="AG346" s="1"/>
      <c r="AH346" s="1"/>
      <c r="AI346" s="1"/>
      <c r="AJ346" s="1"/>
      <c r="AK346" s="1"/>
      <c r="AL346" s="1"/>
      <c r="AM346" s="1"/>
      <c r="AN346" s="1" t="s">
        <v>419</v>
      </c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25">
        <v>0</v>
      </c>
      <c r="BN346" s="25">
        <v>0</v>
      </c>
      <c r="BO346" s="25">
        <v>0</v>
      </c>
      <c r="BP346" s="25">
        <v>0</v>
      </c>
      <c r="BQ346" s="25">
        <v>0</v>
      </c>
      <c r="BR346" s="25">
        <v>0</v>
      </c>
      <c r="BS346" s="25">
        <v>0</v>
      </c>
      <c r="BT346" s="25">
        <v>0</v>
      </c>
      <c r="BU346" s="25">
        <v>0</v>
      </c>
      <c r="BV346" s="25">
        <v>0</v>
      </c>
      <c r="BW346" s="25">
        <v>0</v>
      </c>
      <c r="BX346" s="25">
        <v>0</v>
      </c>
      <c r="BY346" s="25">
        <v>0</v>
      </c>
      <c r="BZ346" s="25">
        <v>132.78</v>
      </c>
      <c r="CA346" s="25">
        <v>0</v>
      </c>
      <c r="CB346" s="52">
        <f t="shared" si="18"/>
        <v>132.78</v>
      </c>
      <c r="CE346" s="31" t="s">
        <v>34</v>
      </c>
      <c r="CF346" t="s">
        <v>655</v>
      </c>
      <c r="CG346" s="31" t="s">
        <v>656</v>
      </c>
      <c r="CH346" t="s">
        <v>655</v>
      </c>
      <c r="CI346" t="str">
        <f t="shared" si="17"/>
        <v>03</v>
      </c>
      <c r="CJ346" t="s">
        <v>655</v>
      </c>
      <c r="CK346" s="31" t="s">
        <v>956</v>
      </c>
    </row>
    <row r="347" spans="1:89" ht="63.75" x14ac:dyDescent="0.25">
      <c r="A347" s="6">
        <v>344</v>
      </c>
      <c r="B347" s="27" t="str">
        <f t="shared" si="16"/>
        <v>ТС-001.02.03.302</v>
      </c>
      <c r="C347" s="17" t="s">
        <v>432</v>
      </c>
      <c r="D347" s="18">
        <v>3</v>
      </c>
      <c r="E347" s="18" t="s">
        <v>30</v>
      </c>
      <c r="F347" s="18" t="s">
        <v>256</v>
      </c>
      <c r="G347" s="17" t="s">
        <v>401</v>
      </c>
      <c r="H347" s="17" t="s">
        <v>418</v>
      </c>
      <c r="I347" s="17" t="s">
        <v>34</v>
      </c>
      <c r="J347" s="18" t="s">
        <v>28</v>
      </c>
      <c r="K347" s="18">
        <v>0</v>
      </c>
      <c r="L347" s="18">
        <v>0</v>
      </c>
      <c r="M347" s="18">
        <v>0</v>
      </c>
      <c r="N347" s="19">
        <v>0</v>
      </c>
      <c r="O347" s="18">
        <v>0</v>
      </c>
      <c r="P347" s="9">
        <v>132.78</v>
      </c>
      <c r="Q347" s="20">
        <v>2035</v>
      </c>
      <c r="R347" s="6">
        <v>2035</v>
      </c>
      <c r="S347" s="9">
        <v>1.7005587533687609</v>
      </c>
      <c r="T347" s="9">
        <v>1.7005587533687609</v>
      </c>
      <c r="U347" s="9">
        <v>9.2946000000000009</v>
      </c>
      <c r="V347" s="9">
        <v>86.307000000000002</v>
      </c>
      <c r="W347" s="9">
        <v>37.178399999999996</v>
      </c>
      <c r="X347" s="9">
        <v>132.78</v>
      </c>
      <c r="Y347" s="1"/>
      <c r="Z347" s="1"/>
      <c r="AA347" s="1"/>
      <c r="AB347" s="1"/>
      <c r="AC347" s="22"/>
      <c r="AD347" s="22"/>
      <c r="AE347" s="22"/>
      <c r="AF347" s="22"/>
      <c r="AG347" s="1"/>
      <c r="AH347" s="1"/>
      <c r="AI347" s="1"/>
      <c r="AJ347" s="1"/>
      <c r="AK347" s="1"/>
      <c r="AL347" s="1"/>
      <c r="AM347" s="1"/>
      <c r="AN347" s="1" t="s">
        <v>419</v>
      </c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25">
        <v>0</v>
      </c>
      <c r="BN347" s="25">
        <v>0</v>
      </c>
      <c r="BO347" s="25">
        <v>0</v>
      </c>
      <c r="BP347" s="25">
        <v>0</v>
      </c>
      <c r="BQ347" s="25">
        <v>0</v>
      </c>
      <c r="BR347" s="25">
        <v>0</v>
      </c>
      <c r="BS347" s="25">
        <v>0</v>
      </c>
      <c r="BT347" s="25">
        <v>0</v>
      </c>
      <c r="BU347" s="25">
        <v>0</v>
      </c>
      <c r="BV347" s="25">
        <v>0</v>
      </c>
      <c r="BW347" s="25">
        <v>0</v>
      </c>
      <c r="BX347" s="25">
        <v>0</v>
      </c>
      <c r="BY347" s="25">
        <v>0</v>
      </c>
      <c r="BZ347" s="25">
        <v>0</v>
      </c>
      <c r="CA347" s="25">
        <v>132.78</v>
      </c>
      <c r="CB347" s="52">
        <f t="shared" si="18"/>
        <v>132.78</v>
      </c>
      <c r="CE347" s="31" t="s">
        <v>34</v>
      </c>
      <c r="CF347" t="s">
        <v>655</v>
      </c>
      <c r="CG347" s="31" t="s">
        <v>656</v>
      </c>
      <c r="CH347" t="s">
        <v>655</v>
      </c>
      <c r="CI347" t="str">
        <f t="shared" si="17"/>
        <v>03</v>
      </c>
      <c r="CJ347" t="s">
        <v>655</v>
      </c>
      <c r="CK347" s="31" t="s">
        <v>957</v>
      </c>
    </row>
    <row r="348" spans="1:89" ht="63.75" x14ac:dyDescent="0.25">
      <c r="A348" s="6">
        <v>345</v>
      </c>
      <c r="B348" s="27" t="str">
        <f t="shared" si="16"/>
        <v>ТС-001.02.03.303</v>
      </c>
      <c r="C348" s="17" t="s">
        <v>433</v>
      </c>
      <c r="D348" s="18">
        <v>3</v>
      </c>
      <c r="E348" s="18" t="s">
        <v>30</v>
      </c>
      <c r="F348" s="18" t="s">
        <v>256</v>
      </c>
      <c r="G348" s="17" t="s">
        <v>132</v>
      </c>
      <c r="H348" s="17" t="s">
        <v>434</v>
      </c>
      <c r="I348" s="17" t="s">
        <v>34</v>
      </c>
      <c r="J348" s="18" t="s">
        <v>28</v>
      </c>
      <c r="K348" s="18">
        <v>0</v>
      </c>
      <c r="L348" s="18">
        <v>0</v>
      </c>
      <c r="M348" s="18">
        <v>0</v>
      </c>
      <c r="N348" s="19">
        <v>0</v>
      </c>
      <c r="O348" s="18">
        <v>0</v>
      </c>
      <c r="P348" s="9">
        <v>98.53</v>
      </c>
      <c r="Q348" s="20">
        <v>2022</v>
      </c>
      <c r="R348" s="6">
        <v>2022</v>
      </c>
      <c r="S348" s="9">
        <v>1</v>
      </c>
      <c r="T348" s="9">
        <v>1</v>
      </c>
      <c r="U348" s="9">
        <v>6.8971000000000009</v>
      </c>
      <c r="V348" s="9">
        <v>64.044499999999999</v>
      </c>
      <c r="W348" s="9">
        <v>27.588399999999996</v>
      </c>
      <c r="X348" s="9">
        <v>98.529999999999987</v>
      </c>
      <c r="Y348" s="1"/>
      <c r="Z348" s="1"/>
      <c r="AA348" s="1"/>
      <c r="AB348" s="1"/>
      <c r="AC348" s="22"/>
      <c r="AD348" s="22"/>
      <c r="AE348" s="22"/>
      <c r="AF348" s="22"/>
      <c r="AG348" s="1"/>
      <c r="AH348" s="1"/>
      <c r="AI348" s="1"/>
      <c r="AJ348" s="1"/>
      <c r="AK348" s="1"/>
      <c r="AL348" s="1"/>
      <c r="AM348" s="1"/>
      <c r="AN348" s="1" t="s">
        <v>435</v>
      </c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25">
        <v>0</v>
      </c>
      <c r="BN348" s="25">
        <v>98.529999999999987</v>
      </c>
      <c r="BO348" s="25">
        <v>0</v>
      </c>
      <c r="BP348" s="25">
        <v>0</v>
      </c>
      <c r="BQ348" s="25">
        <v>0</v>
      </c>
      <c r="BR348" s="25">
        <v>0</v>
      </c>
      <c r="BS348" s="25">
        <v>0</v>
      </c>
      <c r="BT348" s="25">
        <v>0</v>
      </c>
      <c r="BU348" s="25">
        <v>0</v>
      </c>
      <c r="BV348" s="25">
        <v>0</v>
      </c>
      <c r="BW348" s="25">
        <v>0</v>
      </c>
      <c r="BX348" s="25">
        <v>0</v>
      </c>
      <c r="BY348" s="25">
        <v>0</v>
      </c>
      <c r="BZ348" s="25">
        <v>0</v>
      </c>
      <c r="CA348" s="25">
        <v>0</v>
      </c>
      <c r="CB348" s="52">
        <f t="shared" si="18"/>
        <v>98.529999999999987</v>
      </c>
      <c r="CE348" s="31" t="s">
        <v>34</v>
      </c>
      <c r="CF348" t="s">
        <v>655</v>
      </c>
      <c r="CG348" s="31" t="s">
        <v>656</v>
      </c>
      <c r="CH348" t="s">
        <v>655</v>
      </c>
      <c r="CI348" t="str">
        <f t="shared" si="17"/>
        <v>03</v>
      </c>
      <c r="CJ348" t="s">
        <v>655</v>
      </c>
      <c r="CK348" s="31" t="s">
        <v>958</v>
      </c>
    </row>
    <row r="349" spans="1:89" ht="63.75" x14ac:dyDescent="0.25">
      <c r="A349" s="6">
        <v>346</v>
      </c>
      <c r="B349" s="27" t="str">
        <f t="shared" si="16"/>
        <v>ТС-001.02.03.304</v>
      </c>
      <c r="C349" s="17" t="s">
        <v>436</v>
      </c>
      <c r="D349" s="18">
        <v>3</v>
      </c>
      <c r="E349" s="18" t="s">
        <v>30</v>
      </c>
      <c r="F349" s="18" t="s">
        <v>256</v>
      </c>
      <c r="G349" s="17" t="s">
        <v>132</v>
      </c>
      <c r="H349" s="17" t="s">
        <v>434</v>
      </c>
      <c r="I349" s="17" t="s">
        <v>34</v>
      </c>
      <c r="J349" s="18" t="s">
        <v>28</v>
      </c>
      <c r="K349" s="18">
        <v>0</v>
      </c>
      <c r="L349" s="18">
        <v>0</v>
      </c>
      <c r="M349" s="18">
        <v>0</v>
      </c>
      <c r="N349" s="19">
        <v>0</v>
      </c>
      <c r="O349" s="18">
        <v>0</v>
      </c>
      <c r="P349" s="9">
        <v>98.53</v>
      </c>
      <c r="Q349" s="20">
        <v>2023</v>
      </c>
      <c r="R349" s="6">
        <v>2023</v>
      </c>
      <c r="S349" s="9">
        <v>1.0490000000000002</v>
      </c>
      <c r="T349" s="9">
        <v>1.0490000000000002</v>
      </c>
      <c r="U349" s="9">
        <v>6.8971000000000009</v>
      </c>
      <c r="V349" s="9">
        <v>64.044499999999999</v>
      </c>
      <c r="W349" s="9">
        <v>27.588399999999996</v>
      </c>
      <c r="X349" s="9">
        <v>98.529999999999987</v>
      </c>
      <c r="Y349" s="1"/>
      <c r="Z349" s="1"/>
      <c r="AA349" s="1"/>
      <c r="AB349" s="1"/>
      <c r="AC349" s="22"/>
      <c r="AD349" s="22"/>
      <c r="AE349" s="22"/>
      <c r="AF349" s="22"/>
      <c r="AG349" s="1"/>
      <c r="AH349" s="1"/>
      <c r="AI349" s="1"/>
      <c r="AJ349" s="1"/>
      <c r="AK349" s="1"/>
      <c r="AL349" s="1"/>
      <c r="AM349" s="1"/>
      <c r="AN349" s="1" t="s">
        <v>435</v>
      </c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25">
        <v>0</v>
      </c>
      <c r="BN349" s="25">
        <v>0</v>
      </c>
      <c r="BO349" s="25">
        <v>98.529999999999987</v>
      </c>
      <c r="BP349" s="25">
        <v>0</v>
      </c>
      <c r="BQ349" s="25">
        <v>0</v>
      </c>
      <c r="BR349" s="25">
        <v>0</v>
      </c>
      <c r="BS349" s="25">
        <v>0</v>
      </c>
      <c r="BT349" s="25">
        <v>0</v>
      </c>
      <c r="BU349" s="25">
        <v>0</v>
      </c>
      <c r="BV349" s="25">
        <v>0</v>
      </c>
      <c r="BW349" s="25">
        <v>0</v>
      </c>
      <c r="BX349" s="25">
        <v>0</v>
      </c>
      <c r="BY349" s="25">
        <v>0</v>
      </c>
      <c r="BZ349" s="25">
        <v>0</v>
      </c>
      <c r="CA349" s="25">
        <v>0</v>
      </c>
      <c r="CB349" s="52">
        <f t="shared" si="18"/>
        <v>98.529999999999987</v>
      </c>
      <c r="CE349" s="31" t="s">
        <v>34</v>
      </c>
      <c r="CF349" t="s">
        <v>655</v>
      </c>
      <c r="CG349" s="31" t="s">
        <v>656</v>
      </c>
      <c r="CH349" t="s">
        <v>655</v>
      </c>
      <c r="CI349" t="str">
        <f t="shared" si="17"/>
        <v>03</v>
      </c>
      <c r="CJ349" t="s">
        <v>655</v>
      </c>
      <c r="CK349" s="31" t="s">
        <v>959</v>
      </c>
    </row>
    <row r="350" spans="1:89" ht="63.75" x14ac:dyDescent="0.25">
      <c r="A350" s="6">
        <v>347</v>
      </c>
      <c r="B350" s="27" t="str">
        <f t="shared" si="16"/>
        <v>ТС-001.02.03.305</v>
      </c>
      <c r="C350" s="17" t="s">
        <v>437</v>
      </c>
      <c r="D350" s="18">
        <v>3</v>
      </c>
      <c r="E350" s="18" t="s">
        <v>30</v>
      </c>
      <c r="F350" s="18" t="s">
        <v>256</v>
      </c>
      <c r="G350" s="17" t="s">
        <v>132</v>
      </c>
      <c r="H350" s="17" t="s">
        <v>434</v>
      </c>
      <c r="I350" s="17" t="s">
        <v>34</v>
      </c>
      <c r="J350" s="18" t="s">
        <v>28</v>
      </c>
      <c r="K350" s="18">
        <v>0</v>
      </c>
      <c r="L350" s="18">
        <v>0</v>
      </c>
      <c r="M350" s="18">
        <v>0</v>
      </c>
      <c r="N350" s="19">
        <v>0</v>
      </c>
      <c r="O350" s="18">
        <v>0</v>
      </c>
      <c r="P350" s="9">
        <v>98.53</v>
      </c>
      <c r="Q350" s="20">
        <v>2024</v>
      </c>
      <c r="R350" s="6">
        <v>2024</v>
      </c>
      <c r="S350" s="9">
        <v>1.0983030000000003</v>
      </c>
      <c r="T350" s="9">
        <v>1.0983030000000003</v>
      </c>
      <c r="U350" s="9">
        <v>6.8971000000000009</v>
      </c>
      <c r="V350" s="9">
        <v>64.044499999999999</v>
      </c>
      <c r="W350" s="9">
        <v>27.588399999999996</v>
      </c>
      <c r="X350" s="9">
        <v>98.529999999999987</v>
      </c>
      <c r="Y350" s="1"/>
      <c r="Z350" s="1"/>
      <c r="AA350" s="1"/>
      <c r="AB350" s="1"/>
      <c r="AC350" s="22"/>
      <c r="AD350" s="22"/>
      <c r="AE350" s="22"/>
      <c r="AF350" s="22"/>
      <c r="AG350" s="1"/>
      <c r="AH350" s="1"/>
      <c r="AI350" s="1"/>
      <c r="AJ350" s="1"/>
      <c r="AK350" s="1"/>
      <c r="AL350" s="1"/>
      <c r="AM350" s="1"/>
      <c r="AN350" s="1" t="s">
        <v>435</v>
      </c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25">
        <v>0</v>
      </c>
      <c r="BN350" s="25">
        <v>0</v>
      </c>
      <c r="BO350" s="25">
        <v>0</v>
      </c>
      <c r="BP350" s="25">
        <v>98.529999999999987</v>
      </c>
      <c r="BQ350" s="25">
        <v>0</v>
      </c>
      <c r="BR350" s="25">
        <v>0</v>
      </c>
      <c r="BS350" s="25">
        <v>0</v>
      </c>
      <c r="BT350" s="25">
        <v>0</v>
      </c>
      <c r="BU350" s="25">
        <v>0</v>
      </c>
      <c r="BV350" s="25">
        <v>0</v>
      </c>
      <c r="BW350" s="25">
        <v>0</v>
      </c>
      <c r="BX350" s="25">
        <v>0</v>
      </c>
      <c r="BY350" s="25">
        <v>0</v>
      </c>
      <c r="BZ350" s="25">
        <v>0</v>
      </c>
      <c r="CA350" s="25">
        <v>0</v>
      </c>
      <c r="CB350" s="52">
        <f t="shared" si="18"/>
        <v>98.529999999999987</v>
      </c>
      <c r="CE350" s="31" t="s">
        <v>34</v>
      </c>
      <c r="CF350" t="s">
        <v>655</v>
      </c>
      <c r="CG350" s="31" t="s">
        <v>656</v>
      </c>
      <c r="CH350" t="s">
        <v>655</v>
      </c>
      <c r="CI350" t="str">
        <f t="shared" si="17"/>
        <v>03</v>
      </c>
      <c r="CJ350" t="s">
        <v>655</v>
      </c>
      <c r="CK350" s="31" t="s">
        <v>960</v>
      </c>
    </row>
    <row r="351" spans="1:89" ht="63.75" x14ac:dyDescent="0.25">
      <c r="A351" s="6">
        <v>348</v>
      </c>
      <c r="B351" s="27" t="str">
        <f t="shared" si="16"/>
        <v>ТС-001.02.03.306</v>
      </c>
      <c r="C351" s="17" t="s">
        <v>438</v>
      </c>
      <c r="D351" s="18">
        <v>3</v>
      </c>
      <c r="E351" s="18" t="s">
        <v>30</v>
      </c>
      <c r="F351" s="18" t="s">
        <v>256</v>
      </c>
      <c r="G351" s="17" t="s">
        <v>132</v>
      </c>
      <c r="H351" s="17" t="s">
        <v>434</v>
      </c>
      <c r="I351" s="17" t="s">
        <v>34</v>
      </c>
      <c r="J351" s="18" t="s">
        <v>28</v>
      </c>
      <c r="K351" s="18">
        <v>0</v>
      </c>
      <c r="L351" s="18">
        <v>0</v>
      </c>
      <c r="M351" s="18">
        <v>0</v>
      </c>
      <c r="N351" s="19">
        <v>0</v>
      </c>
      <c r="O351" s="18">
        <v>0</v>
      </c>
      <c r="P351" s="9">
        <v>98.53</v>
      </c>
      <c r="Q351" s="20">
        <v>2025</v>
      </c>
      <c r="R351" s="6">
        <v>2025</v>
      </c>
      <c r="S351" s="9">
        <v>1.1455300290000003</v>
      </c>
      <c r="T351" s="9">
        <v>1.1455300290000003</v>
      </c>
      <c r="U351" s="9">
        <v>6.8971000000000009</v>
      </c>
      <c r="V351" s="9">
        <v>64.044499999999999</v>
      </c>
      <c r="W351" s="9">
        <v>27.588399999999996</v>
      </c>
      <c r="X351" s="9">
        <v>98.529999999999987</v>
      </c>
      <c r="Y351" s="1"/>
      <c r="Z351" s="1"/>
      <c r="AA351" s="1"/>
      <c r="AB351" s="1"/>
      <c r="AC351" s="22"/>
      <c r="AD351" s="22"/>
      <c r="AE351" s="22"/>
      <c r="AF351" s="22"/>
      <c r="AG351" s="1"/>
      <c r="AH351" s="1"/>
      <c r="AI351" s="1"/>
      <c r="AJ351" s="1"/>
      <c r="AK351" s="1"/>
      <c r="AL351" s="1"/>
      <c r="AM351" s="1"/>
      <c r="AN351" s="1" t="s">
        <v>435</v>
      </c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25">
        <v>0</v>
      </c>
      <c r="BN351" s="25">
        <v>0</v>
      </c>
      <c r="BO351" s="25">
        <v>0</v>
      </c>
      <c r="BP351" s="25">
        <v>0</v>
      </c>
      <c r="BQ351" s="25">
        <v>98.529999999999987</v>
      </c>
      <c r="BR351" s="25">
        <v>0</v>
      </c>
      <c r="BS351" s="25">
        <v>0</v>
      </c>
      <c r="BT351" s="25">
        <v>0</v>
      </c>
      <c r="BU351" s="25">
        <v>0</v>
      </c>
      <c r="BV351" s="25">
        <v>0</v>
      </c>
      <c r="BW351" s="25">
        <v>0</v>
      </c>
      <c r="BX351" s="25">
        <v>0</v>
      </c>
      <c r="BY351" s="25">
        <v>0</v>
      </c>
      <c r="BZ351" s="25">
        <v>0</v>
      </c>
      <c r="CA351" s="25">
        <v>0</v>
      </c>
      <c r="CB351" s="52">
        <f t="shared" si="18"/>
        <v>98.529999999999987</v>
      </c>
      <c r="CE351" s="31" t="s">
        <v>34</v>
      </c>
      <c r="CF351" t="s">
        <v>655</v>
      </c>
      <c r="CG351" s="31" t="s">
        <v>656</v>
      </c>
      <c r="CH351" t="s">
        <v>655</v>
      </c>
      <c r="CI351" t="str">
        <f t="shared" si="17"/>
        <v>03</v>
      </c>
      <c r="CJ351" t="s">
        <v>655</v>
      </c>
      <c r="CK351" s="31" t="s">
        <v>961</v>
      </c>
    </row>
    <row r="352" spans="1:89" ht="63.75" x14ac:dyDescent="0.25">
      <c r="A352" s="6">
        <v>349</v>
      </c>
      <c r="B352" s="27" t="str">
        <f t="shared" si="16"/>
        <v>ТС-001.02.03.307</v>
      </c>
      <c r="C352" s="17" t="s">
        <v>439</v>
      </c>
      <c r="D352" s="18">
        <v>3</v>
      </c>
      <c r="E352" s="18" t="s">
        <v>30</v>
      </c>
      <c r="F352" s="18" t="s">
        <v>256</v>
      </c>
      <c r="G352" s="17" t="s">
        <v>132</v>
      </c>
      <c r="H352" s="17" t="s">
        <v>434</v>
      </c>
      <c r="I352" s="17" t="s">
        <v>34</v>
      </c>
      <c r="J352" s="18" t="s">
        <v>28</v>
      </c>
      <c r="K352" s="18">
        <v>0</v>
      </c>
      <c r="L352" s="18">
        <v>0</v>
      </c>
      <c r="M352" s="18">
        <v>0</v>
      </c>
      <c r="N352" s="19">
        <v>0</v>
      </c>
      <c r="O352" s="18">
        <v>0</v>
      </c>
      <c r="P352" s="9">
        <v>98.53</v>
      </c>
      <c r="Q352" s="20">
        <v>2026</v>
      </c>
      <c r="R352" s="6">
        <v>2026</v>
      </c>
      <c r="S352" s="9">
        <v>1.1936422902180004</v>
      </c>
      <c r="T352" s="9">
        <v>1.1936422902180004</v>
      </c>
      <c r="U352" s="9">
        <v>6.8971000000000009</v>
      </c>
      <c r="V352" s="9">
        <v>64.044499999999999</v>
      </c>
      <c r="W352" s="9">
        <v>27.588399999999996</v>
      </c>
      <c r="X352" s="9">
        <v>98.529999999999987</v>
      </c>
      <c r="Y352" s="1"/>
      <c r="Z352" s="1"/>
      <c r="AA352" s="1"/>
      <c r="AB352" s="1"/>
      <c r="AC352" s="22"/>
      <c r="AD352" s="22"/>
      <c r="AE352" s="22"/>
      <c r="AF352" s="22"/>
      <c r="AG352" s="1"/>
      <c r="AH352" s="1"/>
      <c r="AI352" s="1"/>
      <c r="AJ352" s="1"/>
      <c r="AK352" s="1"/>
      <c r="AL352" s="1"/>
      <c r="AM352" s="1"/>
      <c r="AN352" s="1" t="s">
        <v>435</v>
      </c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25">
        <v>0</v>
      </c>
      <c r="BN352" s="25">
        <v>0</v>
      </c>
      <c r="BO352" s="25">
        <v>0</v>
      </c>
      <c r="BP352" s="25">
        <v>0</v>
      </c>
      <c r="BQ352" s="25">
        <v>0</v>
      </c>
      <c r="BR352" s="25">
        <v>98.529999999999987</v>
      </c>
      <c r="BS352" s="25">
        <v>0</v>
      </c>
      <c r="BT352" s="25">
        <v>0</v>
      </c>
      <c r="BU352" s="25">
        <v>0</v>
      </c>
      <c r="BV352" s="25">
        <v>0</v>
      </c>
      <c r="BW352" s="25">
        <v>0</v>
      </c>
      <c r="BX352" s="25">
        <v>0</v>
      </c>
      <c r="BY352" s="25">
        <v>0</v>
      </c>
      <c r="BZ352" s="25">
        <v>0</v>
      </c>
      <c r="CA352" s="25">
        <v>0</v>
      </c>
      <c r="CB352" s="52">
        <f t="shared" si="18"/>
        <v>98.529999999999987</v>
      </c>
      <c r="CE352" s="31" t="s">
        <v>34</v>
      </c>
      <c r="CF352" t="s">
        <v>655</v>
      </c>
      <c r="CG352" s="31" t="s">
        <v>656</v>
      </c>
      <c r="CH352" t="s">
        <v>655</v>
      </c>
      <c r="CI352" t="str">
        <f t="shared" si="17"/>
        <v>03</v>
      </c>
      <c r="CJ352" t="s">
        <v>655</v>
      </c>
      <c r="CK352" s="31" t="s">
        <v>962</v>
      </c>
    </row>
    <row r="353" spans="1:89" ht="63.75" x14ac:dyDescent="0.25">
      <c r="A353" s="6">
        <v>350</v>
      </c>
      <c r="B353" s="27" t="str">
        <f t="shared" si="16"/>
        <v>ТС-001.02.03.308</v>
      </c>
      <c r="C353" s="17" t="s">
        <v>440</v>
      </c>
      <c r="D353" s="18">
        <v>3</v>
      </c>
      <c r="E353" s="18" t="s">
        <v>30</v>
      </c>
      <c r="F353" s="18" t="s">
        <v>256</v>
      </c>
      <c r="G353" s="17" t="s">
        <v>132</v>
      </c>
      <c r="H353" s="17" t="s">
        <v>434</v>
      </c>
      <c r="I353" s="17" t="s">
        <v>34</v>
      </c>
      <c r="J353" s="18" t="s">
        <v>28</v>
      </c>
      <c r="K353" s="18">
        <v>0</v>
      </c>
      <c r="L353" s="18">
        <v>0</v>
      </c>
      <c r="M353" s="18">
        <v>0</v>
      </c>
      <c r="N353" s="19">
        <v>0</v>
      </c>
      <c r="O353" s="18">
        <v>0</v>
      </c>
      <c r="P353" s="9">
        <v>98.53</v>
      </c>
      <c r="Q353" s="20">
        <v>2027</v>
      </c>
      <c r="R353" s="6">
        <v>2027</v>
      </c>
      <c r="S353" s="9">
        <v>1.2425816241169383</v>
      </c>
      <c r="T353" s="9">
        <v>1.2425816241169383</v>
      </c>
      <c r="U353" s="9">
        <v>6.8971000000000009</v>
      </c>
      <c r="V353" s="9">
        <v>64.044499999999999</v>
      </c>
      <c r="W353" s="9">
        <v>27.588399999999996</v>
      </c>
      <c r="X353" s="9">
        <v>98.529999999999987</v>
      </c>
      <c r="Y353" s="1"/>
      <c r="Z353" s="1"/>
      <c r="AA353" s="1"/>
      <c r="AB353" s="1"/>
      <c r="AC353" s="22"/>
      <c r="AD353" s="22"/>
      <c r="AE353" s="22"/>
      <c r="AF353" s="22"/>
      <c r="AG353" s="1"/>
      <c r="AH353" s="1"/>
      <c r="AI353" s="1"/>
      <c r="AJ353" s="1"/>
      <c r="AK353" s="1"/>
      <c r="AL353" s="1"/>
      <c r="AM353" s="1"/>
      <c r="AN353" s="1" t="s">
        <v>435</v>
      </c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25">
        <v>0</v>
      </c>
      <c r="BN353" s="25">
        <v>0</v>
      </c>
      <c r="BO353" s="25">
        <v>0</v>
      </c>
      <c r="BP353" s="25">
        <v>0</v>
      </c>
      <c r="BQ353" s="25">
        <v>0</v>
      </c>
      <c r="BR353" s="25">
        <v>0</v>
      </c>
      <c r="BS353" s="25">
        <v>98.529999999999987</v>
      </c>
      <c r="BT353" s="25">
        <v>0</v>
      </c>
      <c r="BU353" s="25">
        <v>0</v>
      </c>
      <c r="BV353" s="25">
        <v>0</v>
      </c>
      <c r="BW353" s="25">
        <v>0</v>
      </c>
      <c r="BX353" s="25">
        <v>0</v>
      </c>
      <c r="BY353" s="25">
        <v>0</v>
      </c>
      <c r="BZ353" s="25">
        <v>0</v>
      </c>
      <c r="CA353" s="25">
        <v>0</v>
      </c>
      <c r="CB353" s="52">
        <f t="shared" si="18"/>
        <v>98.529999999999987</v>
      </c>
      <c r="CE353" s="31" t="s">
        <v>34</v>
      </c>
      <c r="CF353" t="s">
        <v>655</v>
      </c>
      <c r="CG353" s="31" t="s">
        <v>656</v>
      </c>
      <c r="CH353" t="s">
        <v>655</v>
      </c>
      <c r="CI353" t="str">
        <f t="shared" si="17"/>
        <v>03</v>
      </c>
      <c r="CJ353" t="s">
        <v>655</v>
      </c>
      <c r="CK353" s="31" t="s">
        <v>963</v>
      </c>
    </row>
    <row r="354" spans="1:89" ht="63.75" x14ac:dyDescent="0.25">
      <c r="A354" s="6">
        <v>351</v>
      </c>
      <c r="B354" s="27" t="str">
        <f t="shared" si="16"/>
        <v>ТС-001.02.03.309</v>
      </c>
      <c r="C354" s="17" t="s">
        <v>441</v>
      </c>
      <c r="D354" s="18">
        <v>3</v>
      </c>
      <c r="E354" s="18" t="s">
        <v>30</v>
      </c>
      <c r="F354" s="18" t="s">
        <v>256</v>
      </c>
      <c r="G354" s="17" t="s">
        <v>132</v>
      </c>
      <c r="H354" s="17" t="s">
        <v>434</v>
      </c>
      <c r="I354" s="17" t="s">
        <v>34</v>
      </c>
      <c r="J354" s="18" t="s">
        <v>28</v>
      </c>
      <c r="K354" s="18">
        <v>0</v>
      </c>
      <c r="L354" s="18">
        <v>0</v>
      </c>
      <c r="M354" s="18">
        <v>0</v>
      </c>
      <c r="N354" s="19">
        <v>0</v>
      </c>
      <c r="O354" s="18">
        <v>0</v>
      </c>
      <c r="P354" s="9">
        <v>98.53</v>
      </c>
      <c r="Q354" s="20">
        <v>2028</v>
      </c>
      <c r="R354" s="6">
        <v>2028</v>
      </c>
      <c r="S354" s="9">
        <v>1.2922848890816159</v>
      </c>
      <c r="T354" s="9">
        <v>1.2922848890816159</v>
      </c>
      <c r="U354" s="9">
        <v>6.8971000000000009</v>
      </c>
      <c r="V354" s="9">
        <v>64.044499999999999</v>
      </c>
      <c r="W354" s="9">
        <v>27.588399999999996</v>
      </c>
      <c r="X354" s="9">
        <v>98.529999999999987</v>
      </c>
      <c r="Y354" s="1"/>
      <c r="Z354" s="1"/>
      <c r="AA354" s="1"/>
      <c r="AB354" s="1"/>
      <c r="AC354" s="22"/>
      <c r="AD354" s="22"/>
      <c r="AE354" s="22"/>
      <c r="AF354" s="22"/>
      <c r="AG354" s="1"/>
      <c r="AH354" s="1"/>
      <c r="AI354" s="1"/>
      <c r="AJ354" s="1"/>
      <c r="AK354" s="1"/>
      <c r="AL354" s="1"/>
      <c r="AM354" s="1"/>
      <c r="AN354" s="1" t="s">
        <v>435</v>
      </c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25">
        <v>0</v>
      </c>
      <c r="BN354" s="25">
        <v>0</v>
      </c>
      <c r="BO354" s="25">
        <v>0</v>
      </c>
      <c r="BP354" s="25">
        <v>0</v>
      </c>
      <c r="BQ354" s="25">
        <v>0</v>
      </c>
      <c r="BR354" s="25">
        <v>0</v>
      </c>
      <c r="BS354" s="25">
        <v>0</v>
      </c>
      <c r="BT354" s="25">
        <v>98.529999999999987</v>
      </c>
      <c r="BU354" s="25">
        <v>0</v>
      </c>
      <c r="BV354" s="25">
        <v>0</v>
      </c>
      <c r="BW354" s="25">
        <v>0</v>
      </c>
      <c r="BX354" s="25">
        <v>0</v>
      </c>
      <c r="BY354" s="25">
        <v>0</v>
      </c>
      <c r="BZ354" s="25">
        <v>0</v>
      </c>
      <c r="CA354" s="25">
        <v>0</v>
      </c>
      <c r="CB354" s="52">
        <f t="shared" si="18"/>
        <v>98.529999999999987</v>
      </c>
      <c r="CE354" s="31" t="s">
        <v>34</v>
      </c>
      <c r="CF354" t="s">
        <v>655</v>
      </c>
      <c r="CG354" s="31" t="s">
        <v>656</v>
      </c>
      <c r="CH354" t="s">
        <v>655</v>
      </c>
      <c r="CI354" t="str">
        <f t="shared" si="17"/>
        <v>03</v>
      </c>
      <c r="CJ354" t="s">
        <v>655</v>
      </c>
      <c r="CK354" s="31" t="s">
        <v>964</v>
      </c>
    </row>
    <row r="355" spans="1:89" ht="63.75" x14ac:dyDescent="0.25">
      <c r="A355" s="6">
        <v>352</v>
      </c>
      <c r="B355" s="27" t="str">
        <f t="shared" si="16"/>
        <v>ТС-001.02.03.310</v>
      </c>
      <c r="C355" s="17" t="s">
        <v>442</v>
      </c>
      <c r="D355" s="18">
        <v>3</v>
      </c>
      <c r="E355" s="18" t="s">
        <v>30</v>
      </c>
      <c r="F355" s="18" t="s">
        <v>256</v>
      </c>
      <c r="G355" s="17" t="s">
        <v>132</v>
      </c>
      <c r="H355" s="17" t="s">
        <v>434</v>
      </c>
      <c r="I355" s="17" t="s">
        <v>34</v>
      </c>
      <c r="J355" s="18" t="s">
        <v>28</v>
      </c>
      <c r="K355" s="18">
        <v>0</v>
      </c>
      <c r="L355" s="18">
        <v>0</v>
      </c>
      <c r="M355" s="18">
        <v>0</v>
      </c>
      <c r="N355" s="19">
        <v>0</v>
      </c>
      <c r="O355" s="18">
        <v>0</v>
      </c>
      <c r="P355" s="9">
        <v>98.53</v>
      </c>
      <c r="Q355" s="20">
        <v>2029</v>
      </c>
      <c r="R355" s="6">
        <v>2029</v>
      </c>
      <c r="S355" s="9">
        <v>1.3439762846448804</v>
      </c>
      <c r="T355" s="9">
        <v>1.3439762846448804</v>
      </c>
      <c r="U355" s="9">
        <v>6.8971000000000009</v>
      </c>
      <c r="V355" s="9">
        <v>64.044499999999999</v>
      </c>
      <c r="W355" s="9">
        <v>27.588399999999996</v>
      </c>
      <c r="X355" s="9">
        <v>98.529999999999987</v>
      </c>
      <c r="Y355" s="1"/>
      <c r="Z355" s="1"/>
      <c r="AA355" s="1"/>
      <c r="AB355" s="1"/>
      <c r="AC355" s="22"/>
      <c r="AD355" s="22"/>
      <c r="AE355" s="22"/>
      <c r="AF355" s="22"/>
      <c r="AG355" s="1"/>
      <c r="AH355" s="1"/>
      <c r="AI355" s="1"/>
      <c r="AJ355" s="1"/>
      <c r="AK355" s="1"/>
      <c r="AL355" s="1"/>
      <c r="AM355" s="1"/>
      <c r="AN355" s="1" t="s">
        <v>435</v>
      </c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25">
        <v>0</v>
      </c>
      <c r="BN355" s="25">
        <v>0</v>
      </c>
      <c r="BO355" s="25">
        <v>0</v>
      </c>
      <c r="BP355" s="25">
        <v>0</v>
      </c>
      <c r="BQ355" s="25">
        <v>0</v>
      </c>
      <c r="BR355" s="25">
        <v>0</v>
      </c>
      <c r="BS355" s="25">
        <v>0</v>
      </c>
      <c r="BT355" s="25">
        <v>0</v>
      </c>
      <c r="BU355" s="25">
        <v>98.529999999999987</v>
      </c>
      <c r="BV355" s="25">
        <v>0</v>
      </c>
      <c r="BW355" s="25">
        <v>0</v>
      </c>
      <c r="BX355" s="25">
        <v>0</v>
      </c>
      <c r="BY355" s="25">
        <v>0</v>
      </c>
      <c r="BZ355" s="25">
        <v>0</v>
      </c>
      <c r="CA355" s="25">
        <v>0</v>
      </c>
      <c r="CB355" s="52">
        <f t="shared" si="18"/>
        <v>98.529999999999987</v>
      </c>
      <c r="CE355" s="31" t="s">
        <v>34</v>
      </c>
      <c r="CF355" t="s">
        <v>655</v>
      </c>
      <c r="CG355" s="31" t="s">
        <v>656</v>
      </c>
      <c r="CH355" t="s">
        <v>655</v>
      </c>
      <c r="CI355" t="str">
        <f t="shared" si="17"/>
        <v>03</v>
      </c>
      <c r="CJ355" t="s">
        <v>655</v>
      </c>
      <c r="CK355" s="31" t="s">
        <v>965</v>
      </c>
    </row>
    <row r="356" spans="1:89" ht="63.75" x14ac:dyDescent="0.25">
      <c r="A356" s="6">
        <v>353</v>
      </c>
      <c r="B356" s="27" t="str">
        <f t="shared" si="16"/>
        <v>ТС-001.02.03.311</v>
      </c>
      <c r="C356" s="17" t="s">
        <v>443</v>
      </c>
      <c r="D356" s="18">
        <v>3</v>
      </c>
      <c r="E356" s="18" t="s">
        <v>30</v>
      </c>
      <c r="F356" s="18" t="s">
        <v>256</v>
      </c>
      <c r="G356" s="17" t="s">
        <v>132</v>
      </c>
      <c r="H356" s="17" t="s">
        <v>434</v>
      </c>
      <c r="I356" s="17" t="s">
        <v>34</v>
      </c>
      <c r="J356" s="18" t="s">
        <v>28</v>
      </c>
      <c r="K356" s="18">
        <v>0</v>
      </c>
      <c r="L356" s="18">
        <v>0</v>
      </c>
      <c r="M356" s="18">
        <v>0</v>
      </c>
      <c r="N356" s="19">
        <v>0</v>
      </c>
      <c r="O356" s="18">
        <v>0</v>
      </c>
      <c r="P356" s="9">
        <v>98.53</v>
      </c>
      <c r="Q356" s="20">
        <v>2030</v>
      </c>
      <c r="R356" s="6">
        <v>2030</v>
      </c>
      <c r="S356" s="9">
        <v>1.3977353360306757</v>
      </c>
      <c r="T356" s="9">
        <v>1.3977353360306757</v>
      </c>
      <c r="U356" s="9">
        <v>6.8971000000000009</v>
      </c>
      <c r="V356" s="9">
        <v>64.044499999999999</v>
      </c>
      <c r="W356" s="9">
        <v>27.588399999999996</v>
      </c>
      <c r="X356" s="9">
        <v>98.529999999999987</v>
      </c>
      <c r="Y356" s="1"/>
      <c r="Z356" s="1"/>
      <c r="AA356" s="1"/>
      <c r="AB356" s="1"/>
      <c r="AC356" s="22"/>
      <c r="AD356" s="22"/>
      <c r="AE356" s="22"/>
      <c r="AF356" s="22"/>
      <c r="AG356" s="1"/>
      <c r="AH356" s="1"/>
      <c r="AI356" s="1"/>
      <c r="AJ356" s="1"/>
      <c r="AK356" s="1"/>
      <c r="AL356" s="1"/>
      <c r="AM356" s="1"/>
      <c r="AN356" s="1" t="s">
        <v>435</v>
      </c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25">
        <v>0</v>
      </c>
      <c r="BN356" s="25">
        <v>0</v>
      </c>
      <c r="BO356" s="25">
        <v>0</v>
      </c>
      <c r="BP356" s="25">
        <v>0</v>
      </c>
      <c r="BQ356" s="25">
        <v>0</v>
      </c>
      <c r="BR356" s="25">
        <v>0</v>
      </c>
      <c r="BS356" s="25">
        <v>0</v>
      </c>
      <c r="BT356" s="25">
        <v>0</v>
      </c>
      <c r="BU356" s="25">
        <v>0</v>
      </c>
      <c r="BV356" s="25">
        <v>98.529999999999987</v>
      </c>
      <c r="BW356" s="25">
        <v>0</v>
      </c>
      <c r="BX356" s="25">
        <v>0</v>
      </c>
      <c r="BY356" s="25">
        <v>0</v>
      </c>
      <c r="BZ356" s="25">
        <v>0</v>
      </c>
      <c r="CA356" s="25">
        <v>0</v>
      </c>
      <c r="CB356" s="52">
        <f t="shared" si="18"/>
        <v>98.529999999999987</v>
      </c>
      <c r="CE356" s="31" t="s">
        <v>34</v>
      </c>
      <c r="CF356" t="s">
        <v>655</v>
      </c>
      <c r="CG356" s="31" t="s">
        <v>656</v>
      </c>
      <c r="CH356" t="s">
        <v>655</v>
      </c>
      <c r="CI356" t="str">
        <f t="shared" si="17"/>
        <v>03</v>
      </c>
      <c r="CJ356" t="s">
        <v>655</v>
      </c>
      <c r="CK356" s="31" t="s">
        <v>966</v>
      </c>
    </row>
    <row r="357" spans="1:89" ht="63.75" x14ac:dyDescent="0.25">
      <c r="A357" s="6">
        <v>354</v>
      </c>
      <c r="B357" s="27" t="str">
        <f t="shared" si="16"/>
        <v>ТС-001.02.03.312</v>
      </c>
      <c r="C357" s="17" t="s">
        <v>444</v>
      </c>
      <c r="D357" s="18">
        <v>3</v>
      </c>
      <c r="E357" s="18" t="s">
        <v>30</v>
      </c>
      <c r="F357" s="18" t="s">
        <v>256</v>
      </c>
      <c r="G357" s="17" t="s">
        <v>132</v>
      </c>
      <c r="H357" s="17" t="s">
        <v>434</v>
      </c>
      <c r="I357" s="17" t="s">
        <v>34</v>
      </c>
      <c r="J357" s="18" t="s">
        <v>28</v>
      </c>
      <c r="K357" s="18">
        <v>0</v>
      </c>
      <c r="L357" s="18">
        <v>0</v>
      </c>
      <c r="M357" s="18">
        <v>0</v>
      </c>
      <c r="N357" s="19">
        <v>0</v>
      </c>
      <c r="O357" s="18">
        <v>0</v>
      </c>
      <c r="P357" s="9">
        <v>98.53</v>
      </c>
      <c r="Q357" s="20">
        <v>2031</v>
      </c>
      <c r="R357" s="6">
        <v>2031</v>
      </c>
      <c r="S357" s="9">
        <v>1.4536447494719027</v>
      </c>
      <c r="T357" s="9">
        <v>1.4536447494719027</v>
      </c>
      <c r="U357" s="9">
        <v>6.8971000000000009</v>
      </c>
      <c r="V357" s="9">
        <v>64.044499999999999</v>
      </c>
      <c r="W357" s="9">
        <v>27.588399999999996</v>
      </c>
      <c r="X357" s="9">
        <v>98.529999999999987</v>
      </c>
      <c r="Y357" s="1"/>
      <c r="Z357" s="1"/>
      <c r="AA357" s="1"/>
      <c r="AB357" s="1"/>
      <c r="AC357" s="22"/>
      <c r="AD357" s="22"/>
      <c r="AE357" s="22"/>
      <c r="AF357" s="22"/>
      <c r="AG357" s="1"/>
      <c r="AH357" s="1"/>
      <c r="AI357" s="1"/>
      <c r="AJ357" s="1"/>
      <c r="AK357" s="1"/>
      <c r="AL357" s="1"/>
      <c r="AM357" s="1"/>
      <c r="AN357" s="1" t="s">
        <v>435</v>
      </c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25">
        <v>0</v>
      </c>
      <c r="BN357" s="25">
        <v>0</v>
      </c>
      <c r="BO357" s="25">
        <v>0</v>
      </c>
      <c r="BP357" s="25">
        <v>0</v>
      </c>
      <c r="BQ357" s="25">
        <v>0</v>
      </c>
      <c r="BR357" s="25">
        <v>0</v>
      </c>
      <c r="BS357" s="25">
        <v>0</v>
      </c>
      <c r="BT357" s="25">
        <v>0</v>
      </c>
      <c r="BU357" s="25">
        <v>0</v>
      </c>
      <c r="BV357" s="25">
        <v>0</v>
      </c>
      <c r="BW357" s="25">
        <v>98.529999999999987</v>
      </c>
      <c r="BX357" s="25">
        <v>0</v>
      </c>
      <c r="BY357" s="25">
        <v>0</v>
      </c>
      <c r="BZ357" s="25">
        <v>0</v>
      </c>
      <c r="CA357" s="25">
        <v>0</v>
      </c>
      <c r="CB357" s="52">
        <f t="shared" si="18"/>
        <v>98.529999999999987</v>
      </c>
      <c r="CE357" s="31" t="s">
        <v>34</v>
      </c>
      <c r="CF357" t="s">
        <v>655</v>
      </c>
      <c r="CG357" s="31" t="s">
        <v>656</v>
      </c>
      <c r="CH357" t="s">
        <v>655</v>
      </c>
      <c r="CI357" t="str">
        <f t="shared" si="17"/>
        <v>03</v>
      </c>
      <c r="CJ357" t="s">
        <v>655</v>
      </c>
      <c r="CK357" s="31" t="s">
        <v>967</v>
      </c>
    </row>
    <row r="358" spans="1:89" ht="63.75" x14ac:dyDescent="0.25">
      <c r="A358" s="6">
        <v>355</v>
      </c>
      <c r="B358" s="27" t="str">
        <f t="shared" si="16"/>
        <v>ТС-001.02.03.313</v>
      </c>
      <c r="C358" s="17" t="s">
        <v>445</v>
      </c>
      <c r="D358" s="18">
        <v>3</v>
      </c>
      <c r="E358" s="18" t="s">
        <v>30</v>
      </c>
      <c r="F358" s="18" t="s">
        <v>256</v>
      </c>
      <c r="G358" s="17" t="s">
        <v>132</v>
      </c>
      <c r="H358" s="17" t="s">
        <v>434</v>
      </c>
      <c r="I358" s="17" t="s">
        <v>34</v>
      </c>
      <c r="J358" s="18" t="s">
        <v>28</v>
      </c>
      <c r="K358" s="18">
        <v>0</v>
      </c>
      <c r="L358" s="18">
        <v>0</v>
      </c>
      <c r="M358" s="18">
        <v>0</v>
      </c>
      <c r="N358" s="19">
        <v>0</v>
      </c>
      <c r="O358" s="18">
        <v>0</v>
      </c>
      <c r="P358" s="9">
        <v>98.53</v>
      </c>
      <c r="Q358" s="20">
        <v>2032</v>
      </c>
      <c r="R358" s="6">
        <v>2032</v>
      </c>
      <c r="S358" s="9">
        <v>1.5117905394507787</v>
      </c>
      <c r="T358" s="9">
        <v>1.5117905394507787</v>
      </c>
      <c r="U358" s="9">
        <v>6.8971000000000009</v>
      </c>
      <c r="V358" s="9">
        <v>64.044499999999999</v>
      </c>
      <c r="W358" s="9">
        <v>27.588399999999996</v>
      </c>
      <c r="X358" s="9">
        <v>98.529999999999987</v>
      </c>
      <c r="Y358" s="1"/>
      <c r="Z358" s="1"/>
      <c r="AA358" s="1"/>
      <c r="AB358" s="1"/>
      <c r="AC358" s="22"/>
      <c r="AD358" s="22"/>
      <c r="AE358" s="22"/>
      <c r="AF358" s="22"/>
      <c r="AG358" s="1"/>
      <c r="AH358" s="1"/>
      <c r="AI358" s="1"/>
      <c r="AJ358" s="1"/>
      <c r="AK358" s="1"/>
      <c r="AL358" s="1"/>
      <c r="AM358" s="1"/>
      <c r="AN358" s="1" t="s">
        <v>435</v>
      </c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25">
        <v>0</v>
      </c>
      <c r="BN358" s="25">
        <v>0</v>
      </c>
      <c r="BO358" s="25">
        <v>0</v>
      </c>
      <c r="BP358" s="25">
        <v>0</v>
      </c>
      <c r="BQ358" s="25">
        <v>0</v>
      </c>
      <c r="BR358" s="25">
        <v>0</v>
      </c>
      <c r="BS358" s="25">
        <v>0</v>
      </c>
      <c r="BT358" s="25">
        <v>0</v>
      </c>
      <c r="BU358" s="25">
        <v>0</v>
      </c>
      <c r="BV358" s="25">
        <v>0</v>
      </c>
      <c r="BW358" s="25">
        <v>0</v>
      </c>
      <c r="BX358" s="25">
        <v>98.529999999999987</v>
      </c>
      <c r="BY358" s="25">
        <v>0</v>
      </c>
      <c r="BZ358" s="25">
        <v>0</v>
      </c>
      <c r="CA358" s="25">
        <v>0</v>
      </c>
      <c r="CB358" s="52">
        <f t="shared" si="18"/>
        <v>98.529999999999987</v>
      </c>
      <c r="CE358" s="31" t="s">
        <v>34</v>
      </c>
      <c r="CF358" t="s">
        <v>655</v>
      </c>
      <c r="CG358" s="31" t="s">
        <v>656</v>
      </c>
      <c r="CH358" t="s">
        <v>655</v>
      </c>
      <c r="CI358" t="str">
        <f t="shared" si="17"/>
        <v>03</v>
      </c>
      <c r="CJ358" t="s">
        <v>655</v>
      </c>
      <c r="CK358" s="31" t="s">
        <v>968</v>
      </c>
    </row>
    <row r="359" spans="1:89" ht="63.75" x14ac:dyDescent="0.25">
      <c r="A359" s="6">
        <v>356</v>
      </c>
      <c r="B359" s="27" t="str">
        <f t="shared" si="16"/>
        <v>ТС-001.02.03.314</v>
      </c>
      <c r="C359" s="17" t="s">
        <v>446</v>
      </c>
      <c r="D359" s="18">
        <v>3</v>
      </c>
      <c r="E359" s="18" t="s">
        <v>30</v>
      </c>
      <c r="F359" s="18" t="s">
        <v>256</v>
      </c>
      <c r="G359" s="17" t="s">
        <v>132</v>
      </c>
      <c r="H359" s="17" t="s">
        <v>434</v>
      </c>
      <c r="I359" s="17" t="s">
        <v>34</v>
      </c>
      <c r="J359" s="18" t="s">
        <v>28</v>
      </c>
      <c r="K359" s="18">
        <v>0</v>
      </c>
      <c r="L359" s="18">
        <v>0</v>
      </c>
      <c r="M359" s="18">
        <v>0</v>
      </c>
      <c r="N359" s="19">
        <v>0</v>
      </c>
      <c r="O359" s="18">
        <v>0</v>
      </c>
      <c r="P359" s="9">
        <v>98.53</v>
      </c>
      <c r="Q359" s="20">
        <v>2033</v>
      </c>
      <c r="R359" s="6">
        <v>2033</v>
      </c>
      <c r="S359" s="9">
        <v>1.5722621610288099</v>
      </c>
      <c r="T359" s="9">
        <v>1.5722621610288099</v>
      </c>
      <c r="U359" s="9">
        <v>6.8971000000000009</v>
      </c>
      <c r="V359" s="9">
        <v>64.044499999999999</v>
      </c>
      <c r="W359" s="9">
        <v>27.588399999999996</v>
      </c>
      <c r="X359" s="9">
        <v>98.529999999999987</v>
      </c>
      <c r="Y359" s="1"/>
      <c r="Z359" s="1"/>
      <c r="AA359" s="1"/>
      <c r="AB359" s="1"/>
      <c r="AC359" s="22"/>
      <c r="AD359" s="22"/>
      <c r="AE359" s="22"/>
      <c r="AF359" s="22"/>
      <c r="AG359" s="1"/>
      <c r="AH359" s="1"/>
      <c r="AI359" s="1"/>
      <c r="AJ359" s="1"/>
      <c r="AK359" s="1"/>
      <c r="AL359" s="1"/>
      <c r="AM359" s="1"/>
      <c r="AN359" s="1" t="s">
        <v>435</v>
      </c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25">
        <v>0</v>
      </c>
      <c r="BN359" s="25">
        <v>0</v>
      </c>
      <c r="BO359" s="25">
        <v>0</v>
      </c>
      <c r="BP359" s="25">
        <v>0</v>
      </c>
      <c r="BQ359" s="25">
        <v>0</v>
      </c>
      <c r="BR359" s="25">
        <v>0</v>
      </c>
      <c r="BS359" s="25">
        <v>0</v>
      </c>
      <c r="BT359" s="25">
        <v>0</v>
      </c>
      <c r="BU359" s="25">
        <v>0</v>
      </c>
      <c r="BV359" s="25">
        <v>0</v>
      </c>
      <c r="BW359" s="25">
        <v>0</v>
      </c>
      <c r="BX359" s="25">
        <v>0</v>
      </c>
      <c r="BY359" s="25">
        <v>98.529999999999987</v>
      </c>
      <c r="BZ359" s="25">
        <v>0</v>
      </c>
      <c r="CA359" s="25">
        <v>0</v>
      </c>
      <c r="CB359" s="52">
        <f t="shared" si="18"/>
        <v>98.529999999999987</v>
      </c>
      <c r="CE359" s="31" t="s">
        <v>34</v>
      </c>
      <c r="CF359" t="s">
        <v>655</v>
      </c>
      <c r="CG359" s="31" t="s">
        <v>656</v>
      </c>
      <c r="CH359" t="s">
        <v>655</v>
      </c>
      <c r="CI359" t="str">
        <f t="shared" si="17"/>
        <v>03</v>
      </c>
      <c r="CJ359" t="s">
        <v>655</v>
      </c>
      <c r="CK359" s="31" t="s">
        <v>969</v>
      </c>
    </row>
    <row r="360" spans="1:89" ht="63.75" x14ac:dyDescent="0.25">
      <c r="A360" s="6">
        <v>357</v>
      </c>
      <c r="B360" s="27" t="str">
        <f t="shared" si="16"/>
        <v>ТС-001.02.03.315</v>
      </c>
      <c r="C360" s="17" t="s">
        <v>447</v>
      </c>
      <c r="D360" s="18">
        <v>3</v>
      </c>
      <c r="E360" s="18" t="s">
        <v>30</v>
      </c>
      <c r="F360" s="18" t="s">
        <v>256</v>
      </c>
      <c r="G360" s="17" t="s">
        <v>132</v>
      </c>
      <c r="H360" s="17" t="s">
        <v>434</v>
      </c>
      <c r="I360" s="17" t="s">
        <v>34</v>
      </c>
      <c r="J360" s="18" t="s">
        <v>28</v>
      </c>
      <c r="K360" s="18">
        <v>0</v>
      </c>
      <c r="L360" s="18">
        <v>0</v>
      </c>
      <c r="M360" s="18">
        <v>0</v>
      </c>
      <c r="N360" s="19">
        <v>0</v>
      </c>
      <c r="O360" s="18">
        <v>0</v>
      </c>
      <c r="P360" s="9">
        <v>98.53</v>
      </c>
      <c r="Q360" s="20">
        <v>2034</v>
      </c>
      <c r="R360" s="6">
        <v>2034</v>
      </c>
      <c r="S360" s="9">
        <v>1.6351526474699623</v>
      </c>
      <c r="T360" s="9">
        <v>1.6351526474699623</v>
      </c>
      <c r="U360" s="9">
        <v>6.8971000000000009</v>
      </c>
      <c r="V360" s="9">
        <v>64.044499999999999</v>
      </c>
      <c r="W360" s="9">
        <v>27.588399999999996</v>
      </c>
      <c r="X360" s="9">
        <v>98.529999999999987</v>
      </c>
      <c r="Y360" s="1"/>
      <c r="Z360" s="1"/>
      <c r="AA360" s="1"/>
      <c r="AB360" s="1"/>
      <c r="AC360" s="22"/>
      <c r="AD360" s="22"/>
      <c r="AE360" s="22"/>
      <c r="AF360" s="22"/>
      <c r="AG360" s="1"/>
      <c r="AH360" s="1"/>
      <c r="AI360" s="1"/>
      <c r="AJ360" s="1"/>
      <c r="AK360" s="1"/>
      <c r="AL360" s="1"/>
      <c r="AM360" s="1"/>
      <c r="AN360" s="1" t="s">
        <v>435</v>
      </c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25">
        <v>0</v>
      </c>
      <c r="BN360" s="25">
        <v>0</v>
      </c>
      <c r="BO360" s="25">
        <v>0</v>
      </c>
      <c r="BP360" s="25">
        <v>0</v>
      </c>
      <c r="BQ360" s="25">
        <v>0</v>
      </c>
      <c r="BR360" s="25">
        <v>0</v>
      </c>
      <c r="BS360" s="25">
        <v>0</v>
      </c>
      <c r="BT360" s="25">
        <v>0</v>
      </c>
      <c r="BU360" s="25">
        <v>0</v>
      </c>
      <c r="BV360" s="25">
        <v>0</v>
      </c>
      <c r="BW360" s="25">
        <v>0</v>
      </c>
      <c r="BX360" s="25">
        <v>0</v>
      </c>
      <c r="BY360" s="25">
        <v>0</v>
      </c>
      <c r="BZ360" s="25">
        <v>98.529999999999987</v>
      </c>
      <c r="CA360" s="25">
        <v>0</v>
      </c>
      <c r="CB360" s="52">
        <f t="shared" si="18"/>
        <v>98.529999999999987</v>
      </c>
      <c r="CE360" s="31" t="s">
        <v>34</v>
      </c>
      <c r="CF360" t="s">
        <v>655</v>
      </c>
      <c r="CG360" s="31" t="s">
        <v>656</v>
      </c>
      <c r="CH360" t="s">
        <v>655</v>
      </c>
      <c r="CI360" t="str">
        <f t="shared" si="17"/>
        <v>03</v>
      </c>
      <c r="CJ360" t="s">
        <v>655</v>
      </c>
      <c r="CK360" s="31" t="s">
        <v>970</v>
      </c>
    </row>
    <row r="361" spans="1:89" ht="63.75" x14ac:dyDescent="0.25">
      <c r="A361" s="6">
        <v>358</v>
      </c>
      <c r="B361" s="27" t="str">
        <f t="shared" si="16"/>
        <v>ТС-001.02.03.316</v>
      </c>
      <c r="C361" s="17" t="s">
        <v>448</v>
      </c>
      <c r="D361" s="18">
        <v>3</v>
      </c>
      <c r="E361" s="18" t="s">
        <v>30</v>
      </c>
      <c r="F361" s="18" t="s">
        <v>256</v>
      </c>
      <c r="G361" s="17" t="s">
        <v>132</v>
      </c>
      <c r="H361" s="17" t="s">
        <v>434</v>
      </c>
      <c r="I361" s="17" t="s">
        <v>34</v>
      </c>
      <c r="J361" s="18" t="s">
        <v>28</v>
      </c>
      <c r="K361" s="18">
        <v>0</v>
      </c>
      <c r="L361" s="18">
        <v>0</v>
      </c>
      <c r="M361" s="18">
        <v>0</v>
      </c>
      <c r="N361" s="19">
        <v>0</v>
      </c>
      <c r="O361" s="18">
        <v>0</v>
      </c>
      <c r="P361" s="9">
        <v>98.53</v>
      </c>
      <c r="Q361" s="20">
        <v>2035</v>
      </c>
      <c r="R361" s="6">
        <v>2035</v>
      </c>
      <c r="S361" s="9">
        <v>1.7005587533687609</v>
      </c>
      <c r="T361" s="9">
        <v>1.7005587533687609</v>
      </c>
      <c r="U361" s="9">
        <v>6.8971000000000009</v>
      </c>
      <c r="V361" s="9">
        <v>64.044499999999999</v>
      </c>
      <c r="W361" s="9">
        <v>27.588399999999996</v>
      </c>
      <c r="X361" s="9">
        <v>98.529999999999987</v>
      </c>
      <c r="Y361" s="1"/>
      <c r="Z361" s="1"/>
      <c r="AA361" s="1"/>
      <c r="AB361" s="1"/>
      <c r="AC361" s="22"/>
      <c r="AD361" s="22"/>
      <c r="AE361" s="22"/>
      <c r="AF361" s="22"/>
      <c r="AG361" s="1"/>
      <c r="AH361" s="1"/>
      <c r="AI361" s="1"/>
      <c r="AJ361" s="1"/>
      <c r="AK361" s="1"/>
      <c r="AL361" s="1"/>
      <c r="AM361" s="1"/>
      <c r="AN361" s="1" t="s">
        <v>435</v>
      </c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25">
        <v>0</v>
      </c>
      <c r="BN361" s="25">
        <v>0</v>
      </c>
      <c r="BO361" s="25">
        <v>0</v>
      </c>
      <c r="BP361" s="25">
        <v>0</v>
      </c>
      <c r="BQ361" s="25">
        <v>0</v>
      </c>
      <c r="BR361" s="25">
        <v>0</v>
      </c>
      <c r="BS361" s="25">
        <v>0</v>
      </c>
      <c r="BT361" s="25">
        <v>0</v>
      </c>
      <c r="BU361" s="25">
        <v>0</v>
      </c>
      <c r="BV361" s="25">
        <v>0</v>
      </c>
      <c r="BW361" s="25">
        <v>0</v>
      </c>
      <c r="BX361" s="25">
        <v>0</v>
      </c>
      <c r="BY361" s="25">
        <v>0</v>
      </c>
      <c r="BZ361" s="25">
        <v>0</v>
      </c>
      <c r="CA361" s="25">
        <v>98.529999999999987</v>
      </c>
      <c r="CB361" s="52">
        <f t="shared" si="18"/>
        <v>98.529999999999987</v>
      </c>
      <c r="CE361" s="31" t="s">
        <v>34</v>
      </c>
      <c r="CF361" t="s">
        <v>655</v>
      </c>
      <c r="CG361" s="31" t="s">
        <v>656</v>
      </c>
      <c r="CH361" t="s">
        <v>655</v>
      </c>
      <c r="CI361" t="str">
        <f t="shared" si="17"/>
        <v>03</v>
      </c>
      <c r="CJ361" t="s">
        <v>655</v>
      </c>
      <c r="CK361" s="31" t="s">
        <v>971</v>
      </c>
    </row>
    <row r="362" spans="1:89" ht="63.75" x14ac:dyDescent="0.25">
      <c r="A362" s="6">
        <v>359</v>
      </c>
      <c r="B362" s="27" t="str">
        <f t="shared" si="16"/>
        <v>ТС-001.02.03.275</v>
      </c>
      <c r="C362" s="17" t="s">
        <v>449</v>
      </c>
      <c r="D362" s="18">
        <v>3</v>
      </c>
      <c r="E362" s="18" t="s">
        <v>30</v>
      </c>
      <c r="F362" s="18" t="s">
        <v>256</v>
      </c>
      <c r="G362" s="17" t="s">
        <v>143</v>
      </c>
      <c r="H362" s="17" t="s">
        <v>450</v>
      </c>
      <c r="I362" s="17" t="s">
        <v>34</v>
      </c>
      <c r="J362" s="18" t="s">
        <v>28</v>
      </c>
      <c r="K362" s="18">
        <v>0</v>
      </c>
      <c r="L362" s="18">
        <v>0</v>
      </c>
      <c r="M362" s="18">
        <v>0</v>
      </c>
      <c r="N362" s="19">
        <v>0</v>
      </c>
      <c r="O362" s="18">
        <v>0</v>
      </c>
      <c r="P362" s="9">
        <v>552.22</v>
      </c>
      <c r="Q362" s="20">
        <v>2022</v>
      </c>
      <c r="R362" s="6">
        <v>2022</v>
      </c>
      <c r="S362" s="9">
        <v>1</v>
      </c>
      <c r="T362" s="9">
        <v>1</v>
      </c>
      <c r="U362" s="9">
        <v>38.655400000000007</v>
      </c>
      <c r="V362" s="9">
        <v>358.94300000000004</v>
      </c>
      <c r="W362" s="9">
        <v>154.6216</v>
      </c>
      <c r="X362" s="9">
        <v>552.22</v>
      </c>
      <c r="Y362" s="1"/>
      <c r="Z362" s="1"/>
      <c r="AA362" s="1"/>
      <c r="AB362" s="1"/>
      <c r="AC362" s="22"/>
      <c r="AD362" s="22"/>
      <c r="AE362" s="22"/>
      <c r="AF362" s="22"/>
      <c r="AG362" s="1"/>
      <c r="AH362" s="1"/>
      <c r="AI362" s="1"/>
      <c r="AJ362" s="1"/>
      <c r="AK362" s="1"/>
      <c r="AL362" s="1"/>
      <c r="AM362" s="1"/>
      <c r="AN362" s="1" t="s">
        <v>451</v>
      </c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25">
        <v>0</v>
      </c>
      <c r="BN362" s="25">
        <v>552.22</v>
      </c>
      <c r="BO362" s="25">
        <v>0</v>
      </c>
      <c r="BP362" s="25">
        <v>0</v>
      </c>
      <c r="BQ362" s="25">
        <v>0</v>
      </c>
      <c r="BR362" s="25">
        <v>0</v>
      </c>
      <c r="BS362" s="25">
        <v>0</v>
      </c>
      <c r="BT362" s="25">
        <v>0</v>
      </c>
      <c r="BU362" s="25">
        <v>0</v>
      </c>
      <c r="BV362" s="25">
        <v>0</v>
      </c>
      <c r="BW362" s="25">
        <v>0</v>
      </c>
      <c r="BX362" s="25">
        <v>0</v>
      </c>
      <c r="BY362" s="25">
        <v>0</v>
      </c>
      <c r="BZ362" s="25">
        <v>0</v>
      </c>
      <c r="CA362" s="25">
        <v>0</v>
      </c>
      <c r="CB362" s="52">
        <f t="shared" si="18"/>
        <v>552.22</v>
      </c>
      <c r="CE362" s="31" t="s">
        <v>34</v>
      </c>
      <c r="CF362" t="s">
        <v>655</v>
      </c>
      <c r="CG362" s="31" t="s">
        <v>656</v>
      </c>
      <c r="CH362" t="s">
        <v>655</v>
      </c>
      <c r="CI362" t="str">
        <f t="shared" si="17"/>
        <v>03</v>
      </c>
      <c r="CJ362" t="s">
        <v>655</v>
      </c>
      <c r="CK362" s="31" t="s">
        <v>930</v>
      </c>
    </row>
    <row r="363" spans="1:89" ht="63.75" x14ac:dyDescent="0.25">
      <c r="A363" s="6">
        <v>360</v>
      </c>
      <c r="B363" s="27" t="str">
        <f t="shared" si="16"/>
        <v>ТС-001.02.03.276</v>
      </c>
      <c r="C363" s="17" t="s">
        <v>452</v>
      </c>
      <c r="D363" s="18">
        <v>3</v>
      </c>
      <c r="E363" s="18" t="s">
        <v>30</v>
      </c>
      <c r="F363" s="18" t="s">
        <v>256</v>
      </c>
      <c r="G363" s="17" t="s">
        <v>143</v>
      </c>
      <c r="H363" s="17" t="s">
        <v>450</v>
      </c>
      <c r="I363" s="17" t="s">
        <v>34</v>
      </c>
      <c r="J363" s="18" t="s">
        <v>28</v>
      </c>
      <c r="K363" s="18">
        <v>0</v>
      </c>
      <c r="L363" s="18">
        <v>0</v>
      </c>
      <c r="M363" s="18">
        <v>0</v>
      </c>
      <c r="N363" s="19">
        <v>0</v>
      </c>
      <c r="O363" s="18">
        <v>0</v>
      </c>
      <c r="P363" s="9">
        <v>552.22</v>
      </c>
      <c r="Q363" s="20">
        <v>2023</v>
      </c>
      <c r="R363" s="6">
        <v>2023</v>
      </c>
      <c r="S363" s="9">
        <v>1.0490000000000002</v>
      </c>
      <c r="T363" s="9">
        <v>1.0490000000000002</v>
      </c>
      <c r="U363" s="9">
        <v>38.655400000000007</v>
      </c>
      <c r="V363" s="9">
        <v>358.94300000000004</v>
      </c>
      <c r="W363" s="9">
        <v>154.6216</v>
      </c>
      <c r="X363" s="9">
        <v>552.22</v>
      </c>
      <c r="Y363" s="1"/>
      <c r="Z363" s="1"/>
      <c r="AA363" s="1"/>
      <c r="AB363" s="1"/>
      <c r="AC363" s="22"/>
      <c r="AD363" s="22"/>
      <c r="AE363" s="22"/>
      <c r="AF363" s="22"/>
      <c r="AG363" s="1"/>
      <c r="AH363" s="1"/>
      <c r="AI363" s="1"/>
      <c r="AJ363" s="1"/>
      <c r="AK363" s="1"/>
      <c r="AL363" s="1"/>
      <c r="AM363" s="1"/>
      <c r="AN363" s="1" t="s">
        <v>451</v>
      </c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25">
        <v>0</v>
      </c>
      <c r="BN363" s="25">
        <v>0</v>
      </c>
      <c r="BO363" s="25">
        <v>552.22</v>
      </c>
      <c r="BP363" s="25">
        <v>0</v>
      </c>
      <c r="BQ363" s="25">
        <v>0</v>
      </c>
      <c r="BR363" s="25">
        <v>0</v>
      </c>
      <c r="BS363" s="25">
        <v>0</v>
      </c>
      <c r="BT363" s="25">
        <v>0</v>
      </c>
      <c r="BU363" s="25">
        <v>0</v>
      </c>
      <c r="BV363" s="25">
        <v>0</v>
      </c>
      <c r="BW363" s="25">
        <v>0</v>
      </c>
      <c r="BX363" s="25">
        <v>0</v>
      </c>
      <c r="BY363" s="25">
        <v>0</v>
      </c>
      <c r="BZ363" s="25">
        <v>0</v>
      </c>
      <c r="CA363" s="25">
        <v>0</v>
      </c>
      <c r="CB363" s="52">
        <f t="shared" si="18"/>
        <v>552.22</v>
      </c>
      <c r="CE363" s="31" t="s">
        <v>34</v>
      </c>
      <c r="CF363" t="s">
        <v>655</v>
      </c>
      <c r="CG363" s="31" t="s">
        <v>656</v>
      </c>
      <c r="CH363" t="s">
        <v>655</v>
      </c>
      <c r="CI363" t="str">
        <f t="shared" si="17"/>
        <v>03</v>
      </c>
      <c r="CJ363" t="s">
        <v>655</v>
      </c>
      <c r="CK363" s="31" t="s">
        <v>931</v>
      </c>
    </row>
    <row r="364" spans="1:89" ht="63.75" x14ac:dyDescent="0.25">
      <c r="A364" s="6">
        <v>361</v>
      </c>
      <c r="B364" s="27" t="str">
        <f t="shared" si="16"/>
        <v>ТС-001.02.03.277</v>
      </c>
      <c r="C364" s="17" t="s">
        <v>453</v>
      </c>
      <c r="D364" s="18">
        <v>3</v>
      </c>
      <c r="E364" s="18" t="s">
        <v>30</v>
      </c>
      <c r="F364" s="18" t="s">
        <v>256</v>
      </c>
      <c r="G364" s="17" t="s">
        <v>143</v>
      </c>
      <c r="H364" s="17" t="s">
        <v>450</v>
      </c>
      <c r="I364" s="17" t="s">
        <v>34</v>
      </c>
      <c r="J364" s="18" t="s">
        <v>28</v>
      </c>
      <c r="K364" s="18">
        <v>0</v>
      </c>
      <c r="L364" s="18">
        <v>0</v>
      </c>
      <c r="M364" s="18">
        <v>0</v>
      </c>
      <c r="N364" s="19">
        <v>0</v>
      </c>
      <c r="O364" s="18">
        <v>0</v>
      </c>
      <c r="P364" s="9">
        <v>552.22</v>
      </c>
      <c r="Q364" s="20">
        <v>2024</v>
      </c>
      <c r="R364" s="6">
        <v>2024</v>
      </c>
      <c r="S364" s="9">
        <v>1.0983030000000003</v>
      </c>
      <c r="T364" s="9">
        <v>1.0983030000000003</v>
      </c>
      <c r="U364" s="9">
        <v>38.655400000000007</v>
      </c>
      <c r="V364" s="9">
        <v>358.94300000000004</v>
      </c>
      <c r="W364" s="9">
        <v>154.6216</v>
      </c>
      <c r="X364" s="9">
        <v>552.22</v>
      </c>
      <c r="Y364" s="1"/>
      <c r="Z364" s="1"/>
      <c r="AA364" s="1"/>
      <c r="AB364" s="1"/>
      <c r="AC364" s="22"/>
      <c r="AD364" s="22"/>
      <c r="AE364" s="22"/>
      <c r="AF364" s="22"/>
      <c r="AG364" s="1"/>
      <c r="AH364" s="1"/>
      <c r="AI364" s="1"/>
      <c r="AJ364" s="1"/>
      <c r="AK364" s="1"/>
      <c r="AL364" s="1"/>
      <c r="AM364" s="1"/>
      <c r="AN364" s="1" t="s">
        <v>451</v>
      </c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25">
        <v>0</v>
      </c>
      <c r="BN364" s="25">
        <v>0</v>
      </c>
      <c r="BO364" s="25">
        <v>0</v>
      </c>
      <c r="BP364" s="25">
        <v>552.22</v>
      </c>
      <c r="BQ364" s="25">
        <v>0</v>
      </c>
      <c r="BR364" s="25">
        <v>0</v>
      </c>
      <c r="BS364" s="25">
        <v>0</v>
      </c>
      <c r="BT364" s="25">
        <v>0</v>
      </c>
      <c r="BU364" s="25">
        <v>0</v>
      </c>
      <c r="BV364" s="25">
        <v>0</v>
      </c>
      <c r="BW364" s="25">
        <v>0</v>
      </c>
      <c r="BX364" s="25">
        <v>0</v>
      </c>
      <c r="BY364" s="25">
        <v>0</v>
      </c>
      <c r="BZ364" s="25">
        <v>0</v>
      </c>
      <c r="CA364" s="25">
        <v>0</v>
      </c>
      <c r="CB364" s="52">
        <f t="shared" si="18"/>
        <v>552.22</v>
      </c>
      <c r="CE364" s="31" t="s">
        <v>34</v>
      </c>
      <c r="CF364" t="s">
        <v>655</v>
      </c>
      <c r="CG364" s="31" t="s">
        <v>656</v>
      </c>
      <c r="CH364" t="s">
        <v>655</v>
      </c>
      <c r="CI364" t="str">
        <f t="shared" si="17"/>
        <v>03</v>
      </c>
      <c r="CJ364" t="s">
        <v>655</v>
      </c>
      <c r="CK364" s="31" t="s">
        <v>932</v>
      </c>
    </row>
    <row r="365" spans="1:89" ht="63.75" x14ac:dyDescent="0.25">
      <c r="A365" s="6">
        <v>362</v>
      </c>
      <c r="B365" s="27" t="str">
        <f t="shared" si="16"/>
        <v>ТС-001.02.03.278</v>
      </c>
      <c r="C365" s="17" t="s">
        <v>454</v>
      </c>
      <c r="D365" s="18">
        <v>3</v>
      </c>
      <c r="E365" s="18" t="s">
        <v>30</v>
      </c>
      <c r="F365" s="18" t="s">
        <v>256</v>
      </c>
      <c r="G365" s="17" t="s">
        <v>143</v>
      </c>
      <c r="H365" s="17" t="s">
        <v>450</v>
      </c>
      <c r="I365" s="17" t="s">
        <v>34</v>
      </c>
      <c r="J365" s="18" t="s">
        <v>28</v>
      </c>
      <c r="K365" s="18">
        <v>0</v>
      </c>
      <c r="L365" s="18">
        <v>0</v>
      </c>
      <c r="M365" s="18">
        <v>0</v>
      </c>
      <c r="N365" s="19">
        <v>0</v>
      </c>
      <c r="O365" s="18">
        <v>0</v>
      </c>
      <c r="P365" s="9">
        <v>552.22</v>
      </c>
      <c r="Q365" s="20">
        <v>2025</v>
      </c>
      <c r="R365" s="6">
        <v>2025</v>
      </c>
      <c r="S365" s="9">
        <v>1.1455300290000003</v>
      </c>
      <c r="T365" s="9">
        <v>1.1455300290000003</v>
      </c>
      <c r="U365" s="9">
        <v>38.655400000000007</v>
      </c>
      <c r="V365" s="9">
        <v>358.94300000000004</v>
      </c>
      <c r="W365" s="9">
        <v>154.6216</v>
      </c>
      <c r="X365" s="9">
        <v>552.22</v>
      </c>
      <c r="Y365" s="1"/>
      <c r="Z365" s="1"/>
      <c r="AA365" s="1"/>
      <c r="AB365" s="1"/>
      <c r="AC365" s="22"/>
      <c r="AD365" s="22"/>
      <c r="AE365" s="22"/>
      <c r="AF365" s="22"/>
      <c r="AG365" s="1"/>
      <c r="AH365" s="1"/>
      <c r="AI365" s="1"/>
      <c r="AJ365" s="1"/>
      <c r="AK365" s="1"/>
      <c r="AL365" s="1"/>
      <c r="AM365" s="1"/>
      <c r="AN365" s="1" t="s">
        <v>451</v>
      </c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25">
        <v>0</v>
      </c>
      <c r="BN365" s="25">
        <v>0</v>
      </c>
      <c r="BO365" s="25">
        <v>0</v>
      </c>
      <c r="BP365" s="25">
        <v>0</v>
      </c>
      <c r="BQ365" s="25">
        <v>552.22</v>
      </c>
      <c r="BR365" s="25">
        <v>0</v>
      </c>
      <c r="BS365" s="25">
        <v>0</v>
      </c>
      <c r="BT365" s="25">
        <v>0</v>
      </c>
      <c r="BU365" s="25">
        <v>0</v>
      </c>
      <c r="BV365" s="25">
        <v>0</v>
      </c>
      <c r="BW365" s="25">
        <v>0</v>
      </c>
      <c r="BX365" s="25">
        <v>0</v>
      </c>
      <c r="BY365" s="25">
        <v>0</v>
      </c>
      <c r="BZ365" s="25">
        <v>0</v>
      </c>
      <c r="CA365" s="25">
        <v>0</v>
      </c>
      <c r="CB365" s="52">
        <f t="shared" si="18"/>
        <v>552.22</v>
      </c>
      <c r="CE365" s="31" t="s">
        <v>34</v>
      </c>
      <c r="CF365" t="s">
        <v>655</v>
      </c>
      <c r="CG365" s="31" t="s">
        <v>656</v>
      </c>
      <c r="CH365" t="s">
        <v>655</v>
      </c>
      <c r="CI365" t="str">
        <f t="shared" si="17"/>
        <v>03</v>
      </c>
      <c r="CJ365" t="s">
        <v>655</v>
      </c>
      <c r="CK365" s="31" t="s">
        <v>933</v>
      </c>
    </row>
    <row r="366" spans="1:89" ht="63.75" x14ac:dyDescent="0.25">
      <c r="A366" s="6">
        <v>363</v>
      </c>
      <c r="B366" s="27" t="str">
        <f t="shared" si="16"/>
        <v>ТС-001.02.03.279</v>
      </c>
      <c r="C366" s="17" t="s">
        <v>455</v>
      </c>
      <c r="D366" s="18">
        <v>3</v>
      </c>
      <c r="E366" s="18" t="s">
        <v>30</v>
      </c>
      <c r="F366" s="18" t="s">
        <v>256</v>
      </c>
      <c r="G366" s="17" t="s">
        <v>143</v>
      </c>
      <c r="H366" s="17" t="s">
        <v>450</v>
      </c>
      <c r="I366" s="17" t="s">
        <v>34</v>
      </c>
      <c r="J366" s="18" t="s">
        <v>28</v>
      </c>
      <c r="K366" s="18">
        <v>0</v>
      </c>
      <c r="L366" s="18">
        <v>0</v>
      </c>
      <c r="M366" s="18">
        <v>0</v>
      </c>
      <c r="N366" s="19">
        <v>0</v>
      </c>
      <c r="O366" s="18">
        <v>0</v>
      </c>
      <c r="P366" s="9">
        <v>552.22</v>
      </c>
      <c r="Q366" s="20">
        <v>2026</v>
      </c>
      <c r="R366" s="6">
        <v>2026</v>
      </c>
      <c r="S366" s="9">
        <v>1.1936422902180004</v>
      </c>
      <c r="T366" s="9">
        <v>1.1936422902180004</v>
      </c>
      <c r="U366" s="9">
        <v>38.655400000000007</v>
      </c>
      <c r="V366" s="9">
        <v>358.94300000000004</v>
      </c>
      <c r="W366" s="9">
        <v>154.6216</v>
      </c>
      <c r="X366" s="9">
        <v>552.22</v>
      </c>
      <c r="Y366" s="1"/>
      <c r="Z366" s="1"/>
      <c r="AA366" s="1"/>
      <c r="AB366" s="1"/>
      <c r="AC366" s="22"/>
      <c r="AD366" s="22"/>
      <c r="AE366" s="22"/>
      <c r="AF366" s="22"/>
      <c r="AG366" s="1"/>
      <c r="AH366" s="1"/>
      <c r="AI366" s="1"/>
      <c r="AJ366" s="1"/>
      <c r="AK366" s="1"/>
      <c r="AL366" s="1"/>
      <c r="AM366" s="1"/>
      <c r="AN366" s="1" t="s">
        <v>451</v>
      </c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25">
        <v>0</v>
      </c>
      <c r="BN366" s="25">
        <v>0</v>
      </c>
      <c r="BO366" s="25">
        <v>0</v>
      </c>
      <c r="BP366" s="25">
        <v>0</v>
      </c>
      <c r="BQ366" s="25">
        <v>0</v>
      </c>
      <c r="BR366" s="25">
        <v>552.22</v>
      </c>
      <c r="BS366" s="25">
        <v>0</v>
      </c>
      <c r="BT366" s="25">
        <v>0</v>
      </c>
      <c r="BU366" s="25">
        <v>0</v>
      </c>
      <c r="BV366" s="25">
        <v>0</v>
      </c>
      <c r="BW366" s="25">
        <v>0</v>
      </c>
      <c r="BX366" s="25">
        <v>0</v>
      </c>
      <c r="BY366" s="25">
        <v>0</v>
      </c>
      <c r="BZ366" s="25">
        <v>0</v>
      </c>
      <c r="CA366" s="25">
        <v>0</v>
      </c>
      <c r="CB366" s="52">
        <f t="shared" si="18"/>
        <v>552.22</v>
      </c>
      <c r="CE366" s="31" t="s">
        <v>34</v>
      </c>
      <c r="CF366" t="s">
        <v>655</v>
      </c>
      <c r="CG366" s="31" t="s">
        <v>656</v>
      </c>
      <c r="CH366" t="s">
        <v>655</v>
      </c>
      <c r="CI366" t="str">
        <f t="shared" si="17"/>
        <v>03</v>
      </c>
      <c r="CJ366" t="s">
        <v>655</v>
      </c>
      <c r="CK366" s="31" t="s">
        <v>934</v>
      </c>
    </row>
    <row r="367" spans="1:89" ht="63.75" x14ac:dyDescent="0.25">
      <c r="A367" s="6">
        <v>364</v>
      </c>
      <c r="B367" s="27" t="str">
        <f t="shared" si="16"/>
        <v>ТС-001.02.03.280</v>
      </c>
      <c r="C367" s="17" t="s">
        <v>456</v>
      </c>
      <c r="D367" s="18">
        <v>3</v>
      </c>
      <c r="E367" s="18" t="s">
        <v>30</v>
      </c>
      <c r="F367" s="18" t="s">
        <v>256</v>
      </c>
      <c r="G367" s="17" t="s">
        <v>143</v>
      </c>
      <c r="H367" s="17" t="s">
        <v>450</v>
      </c>
      <c r="I367" s="17" t="s">
        <v>34</v>
      </c>
      <c r="J367" s="18" t="s">
        <v>28</v>
      </c>
      <c r="K367" s="18">
        <v>0</v>
      </c>
      <c r="L367" s="18">
        <v>0</v>
      </c>
      <c r="M367" s="18">
        <v>0</v>
      </c>
      <c r="N367" s="19">
        <v>0</v>
      </c>
      <c r="O367" s="18">
        <v>0</v>
      </c>
      <c r="P367" s="9">
        <v>552.22</v>
      </c>
      <c r="Q367" s="20">
        <v>2027</v>
      </c>
      <c r="R367" s="6">
        <v>2027</v>
      </c>
      <c r="S367" s="9">
        <v>1.2425816241169383</v>
      </c>
      <c r="T367" s="9">
        <v>1.2425816241169383</v>
      </c>
      <c r="U367" s="9">
        <v>38.655400000000007</v>
      </c>
      <c r="V367" s="9">
        <v>358.94300000000004</v>
      </c>
      <c r="W367" s="9">
        <v>154.6216</v>
      </c>
      <c r="X367" s="9">
        <v>552.22</v>
      </c>
      <c r="Y367" s="1"/>
      <c r="Z367" s="1"/>
      <c r="AA367" s="1"/>
      <c r="AB367" s="1"/>
      <c r="AC367" s="22"/>
      <c r="AD367" s="22"/>
      <c r="AE367" s="22"/>
      <c r="AF367" s="22"/>
      <c r="AG367" s="1"/>
      <c r="AH367" s="1"/>
      <c r="AI367" s="1"/>
      <c r="AJ367" s="1"/>
      <c r="AK367" s="1"/>
      <c r="AL367" s="1"/>
      <c r="AM367" s="1"/>
      <c r="AN367" s="1" t="s">
        <v>451</v>
      </c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25">
        <v>0</v>
      </c>
      <c r="BN367" s="25">
        <v>0</v>
      </c>
      <c r="BO367" s="25">
        <v>0</v>
      </c>
      <c r="BP367" s="25">
        <v>0</v>
      </c>
      <c r="BQ367" s="25">
        <v>0</v>
      </c>
      <c r="BR367" s="25">
        <v>0</v>
      </c>
      <c r="BS367" s="25">
        <v>552.22</v>
      </c>
      <c r="BT367" s="25">
        <v>0</v>
      </c>
      <c r="BU367" s="25">
        <v>0</v>
      </c>
      <c r="BV367" s="25">
        <v>0</v>
      </c>
      <c r="BW367" s="25">
        <v>0</v>
      </c>
      <c r="BX367" s="25">
        <v>0</v>
      </c>
      <c r="BY367" s="25">
        <v>0</v>
      </c>
      <c r="BZ367" s="25">
        <v>0</v>
      </c>
      <c r="CA367" s="25">
        <v>0</v>
      </c>
      <c r="CB367" s="52">
        <f t="shared" si="18"/>
        <v>552.22</v>
      </c>
      <c r="CE367" s="31" t="s">
        <v>34</v>
      </c>
      <c r="CF367" t="s">
        <v>655</v>
      </c>
      <c r="CG367" s="31" t="s">
        <v>656</v>
      </c>
      <c r="CH367" t="s">
        <v>655</v>
      </c>
      <c r="CI367" t="str">
        <f t="shared" si="17"/>
        <v>03</v>
      </c>
      <c r="CJ367" t="s">
        <v>655</v>
      </c>
      <c r="CK367" s="31" t="s">
        <v>935</v>
      </c>
    </row>
    <row r="368" spans="1:89" ht="63.75" x14ac:dyDescent="0.25">
      <c r="A368" s="6">
        <v>365</v>
      </c>
      <c r="B368" s="27" t="str">
        <f t="shared" si="16"/>
        <v>ТС-001.02.03.281</v>
      </c>
      <c r="C368" s="17" t="s">
        <v>457</v>
      </c>
      <c r="D368" s="18">
        <v>3</v>
      </c>
      <c r="E368" s="18" t="s">
        <v>30</v>
      </c>
      <c r="F368" s="18" t="s">
        <v>256</v>
      </c>
      <c r="G368" s="17" t="s">
        <v>143</v>
      </c>
      <c r="H368" s="17" t="s">
        <v>450</v>
      </c>
      <c r="I368" s="17" t="s">
        <v>34</v>
      </c>
      <c r="J368" s="18" t="s">
        <v>28</v>
      </c>
      <c r="K368" s="18">
        <v>0</v>
      </c>
      <c r="L368" s="18">
        <v>0</v>
      </c>
      <c r="M368" s="18">
        <v>0</v>
      </c>
      <c r="N368" s="19">
        <v>0</v>
      </c>
      <c r="O368" s="18">
        <v>0</v>
      </c>
      <c r="P368" s="9">
        <v>552.22</v>
      </c>
      <c r="Q368" s="20">
        <v>2028</v>
      </c>
      <c r="R368" s="6">
        <v>2028</v>
      </c>
      <c r="S368" s="9">
        <v>1.2922848890816159</v>
      </c>
      <c r="T368" s="9">
        <v>1.2922848890816159</v>
      </c>
      <c r="U368" s="9">
        <v>38.655400000000007</v>
      </c>
      <c r="V368" s="9">
        <v>358.94300000000004</v>
      </c>
      <c r="W368" s="9">
        <v>154.6216</v>
      </c>
      <c r="X368" s="9">
        <v>552.22</v>
      </c>
      <c r="Y368" s="1"/>
      <c r="Z368" s="1"/>
      <c r="AA368" s="1"/>
      <c r="AB368" s="1"/>
      <c r="AC368" s="22"/>
      <c r="AD368" s="22"/>
      <c r="AE368" s="22"/>
      <c r="AF368" s="22"/>
      <c r="AG368" s="1"/>
      <c r="AH368" s="1"/>
      <c r="AI368" s="1"/>
      <c r="AJ368" s="1"/>
      <c r="AK368" s="1"/>
      <c r="AL368" s="1"/>
      <c r="AM368" s="1"/>
      <c r="AN368" s="1" t="s">
        <v>451</v>
      </c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25">
        <v>0</v>
      </c>
      <c r="BN368" s="25">
        <v>0</v>
      </c>
      <c r="BO368" s="25">
        <v>0</v>
      </c>
      <c r="BP368" s="25">
        <v>0</v>
      </c>
      <c r="BQ368" s="25">
        <v>0</v>
      </c>
      <c r="BR368" s="25">
        <v>0</v>
      </c>
      <c r="BS368" s="25">
        <v>0</v>
      </c>
      <c r="BT368" s="25">
        <v>552.22</v>
      </c>
      <c r="BU368" s="25">
        <v>0</v>
      </c>
      <c r="BV368" s="25">
        <v>0</v>
      </c>
      <c r="BW368" s="25">
        <v>0</v>
      </c>
      <c r="BX368" s="25">
        <v>0</v>
      </c>
      <c r="BY368" s="25">
        <v>0</v>
      </c>
      <c r="BZ368" s="25">
        <v>0</v>
      </c>
      <c r="CA368" s="25">
        <v>0</v>
      </c>
      <c r="CB368" s="52">
        <f t="shared" si="18"/>
        <v>552.22</v>
      </c>
      <c r="CE368" s="31" t="s">
        <v>34</v>
      </c>
      <c r="CF368" t="s">
        <v>655</v>
      </c>
      <c r="CG368" s="31" t="s">
        <v>656</v>
      </c>
      <c r="CH368" t="s">
        <v>655</v>
      </c>
      <c r="CI368" t="str">
        <f t="shared" si="17"/>
        <v>03</v>
      </c>
      <c r="CJ368" t="s">
        <v>655</v>
      </c>
      <c r="CK368" s="31" t="s">
        <v>936</v>
      </c>
    </row>
    <row r="369" spans="1:89" ht="63.75" x14ac:dyDescent="0.25">
      <c r="A369" s="6">
        <v>366</v>
      </c>
      <c r="B369" s="27" t="str">
        <f t="shared" si="16"/>
        <v>ТС-001.02.03.282</v>
      </c>
      <c r="C369" s="17" t="s">
        <v>458</v>
      </c>
      <c r="D369" s="18">
        <v>3</v>
      </c>
      <c r="E369" s="18" t="s">
        <v>30</v>
      </c>
      <c r="F369" s="18" t="s">
        <v>256</v>
      </c>
      <c r="G369" s="17" t="s">
        <v>143</v>
      </c>
      <c r="H369" s="17" t="s">
        <v>450</v>
      </c>
      <c r="I369" s="17" t="s">
        <v>34</v>
      </c>
      <c r="J369" s="18" t="s">
        <v>28</v>
      </c>
      <c r="K369" s="18">
        <v>0</v>
      </c>
      <c r="L369" s="18">
        <v>0</v>
      </c>
      <c r="M369" s="18">
        <v>0</v>
      </c>
      <c r="N369" s="19">
        <v>0</v>
      </c>
      <c r="O369" s="18">
        <v>0</v>
      </c>
      <c r="P369" s="9">
        <v>552.22</v>
      </c>
      <c r="Q369" s="20">
        <v>2029</v>
      </c>
      <c r="R369" s="6">
        <v>2029</v>
      </c>
      <c r="S369" s="9">
        <v>1.3439762846448804</v>
      </c>
      <c r="T369" s="9">
        <v>1.3439762846448804</v>
      </c>
      <c r="U369" s="9">
        <v>38.655400000000007</v>
      </c>
      <c r="V369" s="9">
        <v>358.94300000000004</v>
      </c>
      <c r="W369" s="9">
        <v>154.6216</v>
      </c>
      <c r="X369" s="9">
        <v>552.22</v>
      </c>
      <c r="Y369" s="1"/>
      <c r="Z369" s="1"/>
      <c r="AA369" s="1"/>
      <c r="AB369" s="1"/>
      <c r="AC369" s="22"/>
      <c r="AD369" s="22"/>
      <c r="AE369" s="22"/>
      <c r="AF369" s="22"/>
      <c r="AG369" s="1"/>
      <c r="AH369" s="1"/>
      <c r="AI369" s="1"/>
      <c r="AJ369" s="1"/>
      <c r="AK369" s="1"/>
      <c r="AL369" s="1"/>
      <c r="AM369" s="1"/>
      <c r="AN369" s="1" t="s">
        <v>451</v>
      </c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25">
        <v>0</v>
      </c>
      <c r="BN369" s="25">
        <v>0</v>
      </c>
      <c r="BO369" s="25">
        <v>0</v>
      </c>
      <c r="BP369" s="25">
        <v>0</v>
      </c>
      <c r="BQ369" s="25">
        <v>0</v>
      </c>
      <c r="BR369" s="25">
        <v>0</v>
      </c>
      <c r="BS369" s="25">
        <v>0</v>
      </c>
      <c r="BT369" s="25">
        <v>0</v>
      </c>
      <c r="BU369" s="25">
        <v>552.22</v>
      </c>
      <c r="BV369" s="25">
        <v>0</v>
      </c>
      <c r="BW369" s="25">
        <v>0</v>
      </c>
      <c r="BX369" s="25">
        <v>0</v>
      </c>
      <c r="BY369" s="25">
        <v>0</v>
      </c>
      <c r="BZ369" s="25">
        <v>0</v>
      </c>
      <c r="CA369" s="25">
        <v>0</v>
      </c>
      <c r="CB369" s="52">
        <f t="shared" si="18"/>
        <v>552.22</v>
      </c>
      <c r="CE369" s="31" t="s">
        <v>34</v>
      </c>
      <c r="CF369" t="s">
        <v>655</v>
      </c>
      <c r="CG369" s="31" t="s">
        <v>656</v>
      </c>
      <c r="CH369" t="s">
        <v>655</v>
      </c>
      <c r="CI369" t="str">
        <f t="shared" si="17"/>
        <v>03</v>
      </c>
      <c r="CJ369" t="s">
        <v>655</v>
      </c>
      <c r="CK369" s="31" t="s">
        <v>937</v>
      </c>
    </row>
    <row r="370" spans="1:89" ht="63.75" x14ac:dyDescent="0.25">
      <c r="A370" s="6">
        <v>367</v>
      </c>
      <c r="B370" s="27" t="str">
        <f t="shared" si="16"/>
        <v>ТС-001.02.03.283</v>
      </c>
      <c r="C370" s="17" t="s">
        <v>459</v>
      </c>
      <c r="D370" s="18">
        <v>3</v>
      </c>
      <c r="E370" s="18" t="s">
        <v>30</v>
      </c>
      <c r="F370" s="18" t="s">
        <v>256</v>
      </c>
      <c r="G370" s="17" t="s">
        <v>143</v>
      </c>
      <c r="H370" s="17" t="s">
        <v>450</v>
      </c>
      <c r="I370" s="17" t="s">
        <v>34</v>
      </c>
      <c r="J370" s="18" t="s">
        <v>28</v>
      </c>
      <c r="K370" s="18">
        <v>0</v>
      </c>
      <c r="L370" s="18">
        <v>0</v>
      </c>
      <c r="M370" s="18">
        <v>0</v>
      </c>
      <c r="N370" s="19">
        <v>0</v>
      </c>
      <c r="O370" s="18">
        <v>0</v>
      </c>
      <c r="P370" s="9">
        <v>552.22</v>
      </c>
      <c r="Q370" s="20">
        <v>2030</v>
      </c>
      <c r="R370" s="6">
        <v>2030</v>
      </c>
      <c r="S370" s="9">
        <v>1.3977353360306757</v>
      </c>
      <c r="T370" s="9">
        <v>1.3977353360306757</v>
      </c>
      <c r="U370" s="9">
        <v>38.655400000000007</v>
      </c>
      <c r="V370" s="9">
        <v>358.94300000000004</v>
      </c>
      <c r="W370" s="9">
        <v>154.6216</v>
      </c>
      <c r="X370" s="9">
        <v>552.22</v>
      </c>
      <c r="Y370" s="1"/>
      <c r="Z370" s="1"/>
      <c r="AA370" s="1"/>
      <c r="AB370" s="1"/>
      <c r="AC370" s="22"/>
      <c r="AD370" s="22"/>
      <c r="AE370" s="22"/>
      <c r="AF370" s="22"/>
      <c r="AG370" s="1"/>
      <c r="AH370" s="1"/>
      <c r="AI370" s="1"/>
      <c r="AJ370" s="1"/>
      <c r="AK370" s="1"/>
      <c r="AL370" s="1"/>
      <c r="AM370" s="1"/>
      <c r="AN370" s="1" t="s">
        <v>451</v>
      </c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25">
        <v>0</v>
      </c>
      <c r="BN370" s="25">
        <v>0</v>
      </c>
      <c r="BO370" s="25">
        <v>0</v>
      </c>
      <c r="BP370" s="25">
        <v>0</v>
      </c>
      <c r="BQ370" s="25">
        <v>0</v>
      </c>
      <c r="BR370" s="25">
        <v>0</v>
      </c>
      <c r="BS370" s="25">
        <v>0</v>
      </c>
      <c r="BT370" s="25">
        <v>0</v>
      </c>
      <c r="BU370" s="25">
        <v>0</v>
      </c>
      <c r="BV370" s="25">
        <v>552.22</v>
      </c>
      <c r="BW370" s="25">
        <v>0</v>
      </c>
      <c r="BX370" s="25">
        <v>0</v>
      </c>
      <c r="BY370" s="25">
        <v>0</v>
      </c>
      <c r="BZ370" s="25">
        <v>0</v>
      </c>
      <c r="CA370" s="25">
        <v>0</v>
      </c>
      <c r="CB370" s="52">
        <f t="shared" si="18"/>
        <v>552.22</v>
      </c>
      <c r="CE370" s="31" t="s">
        <v>34</v>
      </c>
      <c r="CF370" t="s">
        <v>655</v>
      </c>
      <c r="CG370" s="31" t="s">
        <v>656</v>
      </c>
      <c r="CH370" t="s">
        <v>655</v>
      </c>
      <c r="CI370" t="str">
        <f t="shared" si="17"/>
        <v>03</v>
      </c>
      <c r="CJ370" t="s">
        <v>655</v>
      </c>
      <c r="CK370" s="31" t="s">
        <v>938</v>
      </c>
    </row>
    <row r="371" spans="1:89" ht="63.75" x14ac:dyDescent="0.25">
      <c r="A371" s="6">
        <v>368</v>
      </c>
      <c r="B371" s="27" t="str">
        <f t="shared" si="16"/>
        <v>ТС-001.02.03.284</v>
      </c>
      <c r="C371" s="17" t="s">
        <v>460</v>
      </c>
      <c r="D371" s="18">
        <v>3</v>
      </c>
      <c r="E371" s="18" t="s">
        <v>30</v>
      </c>
      <c r="F371" s="18" t="s">
        <v>256</v>
      </c>
      <c r="G371" s="17" t="s">
        <v>143</v>
      </c>
      <c r="H371" s="17" t="s">
        <v>450</v>
      </c>
      <c r="I371" s="17" t="s">
        <v>34</v>
      </c>
      <c r="J371" s="18" t="s">
        <v>28</v>
      </c>
      <c r="K371" s="18">
        <v>0</v>
      </c>
      <c r="L371" s="18">
        <v>0</v>
      </c>
      <c r="M371" s="18">
        <v>0</v>
      </c>
      <c r="N371" s="19">
        <v>0</v>
      </c>
      <c r="O371" s="18">
        <v>0</v>
      </c>
      <c r="P371" s="9">
        <v>552.22</v>
      </c>
      <c r="Q371" s="20">
        <v>2031</v>
      </c>
      <c r="R371" s="6">
        <v>2031</v>
      </c>
      <c r="S371" s="9">
        <v>1.4536447494719027</v>
      </c>
      <c r="T371" s="9">
        <v>1.4536447494719027</v>
      </c>
      <c r="U371" s="9">
        <v>38.655400000000007</v>
      </c>
      <c r="V371" s="9">
        <v>358.94300000000004</v>
      </c>
      <c r="W371" s="9">
        <v>154.6216</v>
      </c>
      <c r="X371" s="9">
        <v>552.22</v>
      </c>
      <c r="Y371" s="1"/>
      <c r="Z371" s="1"/>
      <c r="AA371" s="1"/>
      <c r="AB371" s="1"/>
      <c r="AC371" s="22"/>
      <c r="AD371" s="22"/>
      <c r="AE371" s="22"/>
      <c r="AF371" s="22"/>
      <c r="AG371" s="1"/>
      <c r="AH371" s="1"/>
      <c r="AI371" s="1"/>
      <c r="AJ371" s="1"/>
      <c r="AK371" s="1"/>
      <c r="AL371" s="1"/>
      <c r="AM371" s="1"/>
      <c r="AN371" s="1" t="s">
        <v>451</v>
      </c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25">
        <v>0</v>
      </c>
      <c r="BN371" s="25">
        <v>0</v>
      </c>
      <c r="BO371" s="25">
        <v>0</v>
      </c>
      <c r="BP371" s="25">
        <v>0</v>
      </c>
      <c r="BQ371" s="25">
        <v>0</v>
      </c>
      <c r="BR371" s="25">
        <v>0</v>
      </c>
      <c r="BS371" s="25">
        <v>0</v>
      </c>
      <c r="BT371" s="25">
        <v>0</v>
      </c>
      <c r="BU371" s="25">
        <v>0</v>
      </c>
      <c r="BV371" s="25">
        <v>0</v>
      </c>
      <c r="BW371" s="25">
        <v>552.22</v>
      </c>
      <c r="BX371" s="25">
        <v>0</v>
      </c>
      <c r="BY371" s="25">
        <v>0</v>
      </c>
      <c r="BZ371" s="25">
        <v>0</v>
      </c>
      <c r="CA371" s="25">
        <v>0</v>
      </c>
      <c r="CB371" s="52">
        <f t="shared" si="18"/>
        <v>552.22</v>
      </c>
      <c r="CE371" s="31" t="s">
        <v>34</v>
      </c>
      <c r="CF371" t="s">
        <v>655</v>
      </c>
      <c r="CG371" s="31" t="s">
        <v>656</v>
      </c>
      <c r="CH371" t="s">
        <v>655</v>
      </c>
      <c r="CI371" t="str">
        <f t="shared" si="17"/>
        <v>03</v>
      </c>
      <c r="CJ371" t="s">
        <v>655</v>
      </c>
      <c r="CK371" s="31" t="s">
        <v>939</v>
      </c>
    </row>
    <row r="372" spans="1:89" ht="63.75" x14ac:dyDescent="0.25">
      <c r="A372" s="6">
        <v>369</v>
      </c>
      <c r="B372" s="27" t="str">
        <f t="shared" si="16"/>
        <v>ТС-001.02.03.285</v>
      </c>
      <c r="C372" s="17" t="s">
        <v>461</v>
      </c>
      <c r="D372" s="18">
        <v>3</v>
      </c>
      <c r="E372" s="18" t="s">
        <v>30</v>
      </c>
      <c r="F372" s="18" t="s">
        <v>256</v>
      </c>
      <c r="G372" s="17" t="s">
        <v>143</v>
      </c>
      <c r="H372" s="17" t="s">
        <v>450</v>
      </c>
      <c r="I372" s="17" t="s">
        <v>34</v>
      </c>
      <c r="J372" s="18" t="s">
        <v>28</v>
      </c>
      <c r="K372" s="18">
        <v>0</v>
      </c>
      <c r="L372" s="18">
        <v>0</v>
      </c>
      <c r="M372" s="18">
        <v>0</v>
      </c>
      <c r="N372" s="19">
        <v>0</v>
      </c>
      <c r="O372" s="18">
        <v>0</v>
      </c>
      <c r="P372" s="9">
        <v>552.22</v>
      </c>
      <c r="Q372" s="20">
        <v>2032</v>
      </c>
      <c r="R372" s="6">
        <v>2032</v>
      </c>
      <c r="S372" s="9">
        <v>1.5117905394507787</v>
      </c>
      <c r="T372" s="9">
        <v>1.5117905394507787</v>
      </c>
      <c r="U372" s="9">
        <v>38.655400000000007</v>
      </c>
      <c r="V372" s="9">
        <v>358.94300000000004</v>
      </c>
      <c r="W372" s="9">
        <v>154.6216</v>
      </c>
      <c r="X372" s="9">
        <v>552.22</v>
      </c>
      <c r="Y372" s="1"/>
      <c r="Z372" s="1"/>
      <c r="AA372" s="1"/>
      <c r="AB372" s="1"/>
      <c r="AC372" s="22"/>
      <c r="AD372" s="22"/>
      <c r="AE372" s="22"/>
      <c r="AF372" s="22"/>
      <c r="AG372" s="1"/>
      <c r="AH372" s="1"/>
      <c r="AI372" s="1"/>
      <c r="AJ372" s="1"/>
      <c r="AK372" s="1"/>
      <c r="AL372" s="1"/>
      <c r="AM372" s="1"/>
      <c r="AN372" s="1" t="s">
        <v>451</v>
      </c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25">
        <v>0</v>
      </c>
      <c r="BN372" s="25">
        <v>0</v>
      </c>
      <c r="BO372" s="25">
        <v>0</v>
      </c>
      <c r="BP372" s="25">
        <v>0</v>
      </c>
      <c r="BQ372" s="25">
        <v>0</v>
      </c>
      <c r="BR372" s="25">
        <v>0</v>
      </c>
      <c r="BS372" s="25">
        <v>0</v>
      </c>
      <c r="BT372" s="25">
        <v>0</v>
      </c>
      <c r="BU372" s="25">
        <v>0</v>
      </c>
      <c r="BV372" s="25">
        <v>0</v>
      </c>
      <c r="BW372" s="25">
        <v>0</v>
      </c>
      <c r="BX372" s="25">
        <v>552.22</v>
      </c>
      <c r="BY372" s="25">
        <v>0</v>
      </c>
      <c r="BZ372" s="25">
        <v>0</v>
      </c>
      <c r="CA372" s="25">
        <v>0</v>
      </c>
      <c r="CB372" s="52">
        <f t="shared" si="18"/>
        <v>552.22</v>
      </c>
      <c r="CE372" s="31" t="s">
        <v>34</v>
      </c>
      <c r="CF372" t="s">
        <v>655</v>
      </c>
      <c r="CG372" s="31" t="s">
        <v>656</v>
      </c>
      <c r="CH372" t="s">
        <v>655</v>
      </c>
      <c r="CI372" t="str">
        <f t="shared" si="17"/>
        <v>03</v>
      </c>
      <c r="CJ372" t="s">
        <v>655</v>
      </c>
      <c r="CK372" s="31" t="s">
        <v>940</v>
      </c>
    </row>
    <row r="373" spans="1:89" ht="63.75" x14ac:dyDescent="0.25">
      <c r="A373" s="6">
        <v>370</v>
      </c>
      <c r="B373" s="27" t="str">
        <f t="shared" si="16"/>
        <v>ТС-001.02.03.286</v>
      </c>
      <c r="C373" s="17" t="s">
        <v>462</v>
      </c>
      <c r="D373" s="18">
        <v>3</v>
      </c>
      <c r="E373" s="18" t="s">
        <v>30</v>
      </c>
      <c r="F373" s="18" t="s">
        <v>256</v>
      </c>
      <c r="G373" s="17" t="s">
        <v>143</v>
      </c>
      <c r="H373" s="17" t="s">
        <v>450</v>
      </c>
      <c r="I373" s="17" t="s">
        <v>34</v>
      </c>
      <c r="J373" s="18" t="s">
        <v>28</v>
      </c>
      <c r="K373" s="18">
        <v>0</v>
      </c>
      <c r="L373" s="18">
        <v>0</v>
      </c>
      <c r="M373" s="18">
        <v>0</v>
      </c>
      <c r="N373" s="19">
        <v>0</v>
      </c>
      <c r="O373" s="18">
        <v>0</v>
      </c>
      <c r="P373" s="9">
        <v>552.22</v>
      </c>
      <c r="Q373" s="20">
        <v>2033</v>
      </c>
      <c r="R373" s="6">
        <v>2033</v>
      </c>
      <c r="S373" s="9">
        <v>1.5722621610288099</v>
      </c>
      <c r="T373" s="9">
        <v>1.5722621610288099</v>
      </c>
      <c r="U373" s="9">
        <v>38.655400000000007</v>
      </c>
      <c r="V373" s="9">
        <v>358.94300000000004</v>
      </c>
      <c r="W373" s="9">
        <v>154.6216</v>
      </c>
      <c r="X373" s="9">
        <v>552.22</v>
      </c>
      <c r="Y373" s="1"/>
      <c r="Z373" s="1"/>
      <c r="AA373" s="1"/>
      <c r="AB373" s="1"/>
      <c r="AC373" s="22"/>
      <c r="AD373" s="22"/>
      <c r="AE373" s="22"/>
      <c r="AF373" s="22"/>
      <c r="AG373" s="1"/>
      <c r="AH373" s="1"/>
      <c r="AI373" s="1"/>
      <c r="AJ373" s="1"/>
      <c r="AK373" s="1"/>
      <c r="AL373" s="1"/>
      <c r="AM373" s="1"/>
      <c r="AN373" s="1" t="s">
        <v>451</v>
      </c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25">
        <v>0</v>
      </c>
      <c r="BN373" s="25">
        <v>0</v>
      </c>
      <c r="BO373" s="25">
        <v>0</v>
      </c>
      <c r="BP373" s="25">
        <v>0</v>
      </c>
      <c r="BQ373" s="25">
        <v>0</v>
      </c>
      <c r="BR373" s="25">
        <v>0</v>
      </c>
      <c r="BS373" s="25">
        <v>0</v>
      </c>
      <c r="BT373" s="25">
        <v>0</v>
      </c>
      <c r="BU373" s="25">
        <v>0</v>
      </c>
      <c r="BV373" s="25">
        <v>0</v>
      </c>
      <c r="BW373" s="25">
        <v>0</v>
      </c>
      <c r="BX373" s="25">
        <v>0</v>
      </c>
      <c r="BY373" s="25">
        <v>552.22</v>
      </c>
      <c r="BZ373" s="25">
        <v>0</v>
      </c>
      <c r="CA373" s="25">
        <v>0</v>
      </c>
      <c r="CB373" s="52">
        <f t="shared" si="18"/>
        <v>552.22</v>
      </c>
      <c r="CE373" s="31" t="s">
        <v>34</v>
      </c>
      <c r="CF373" t="s">
        <v>655</v>
      </c>
      <c r="CG373" s="31" t="s">
        <v>656</v>
      </c>
      <c r="CH373" t="s">
        <v>655</v>
      </c>
      <c r="CI373" t="str">
        <f t="shared" si="17"/>
        <v>03</v>
      </c>
      <c r="CJ373" t="s">
        <v>655</v>
      </c>
      <c r="CK373" s="31" t="s">
        <v>941</v>
      </c>
    </row>
    <row r="374" spans="1:89" ht="63.75" x14ac:dyDescent="0.25">
      <c r="A374" s="6">
        <v>371</v>
      </c>
      <c r="B374" s="27" t="str">
        <f t="shared" si="16"/>
        <v>ТС-001.02.03.287</v>
      </c>
      <c r="C374" s="17" t="s">
        <v>463</v>
      </c>
      <c r="D374" s="18">
        <v>3</v>
      </c>
      <c r="E374" s="18" t="s">
        <v>30</v>
      </c>
      <c r="F374" s="18" t="s">
        <v>256</v>
      </c>
      <c r="G374" s="17" t="s">
        <v>143</v>
      </c>
      <c r="H374" s="17" t="s">
        <v>450</v>
      </c>
      <c r="I374" s="17" t="s">
        <v>34</v>
      </c>
      <c r="J374" s="18" t="s">
        <v>28</v>
      </c>
      <c r="K374" s="18">
        <v>0</v>
      </c>
      <c r="L374" s="18">
        <v>0</v>
      </c>
      <c r="M374" s="18">
        <v>0</v>
      </c>
      <c r="N374" s="19">
        <v>0</v>
      </c>
      <c r="O374" s="18">
        <v>0</v>
      </c>
      <c r="P374" s="9">
        <v>552.22</v>
      </c>
      <c r="Q374" s="20">
        <v>2034</v>
      </c>
      <c r="R374" s="6">
        <v>2034</v>
      </c>
      <c r="S374" s="9">
        <v>1.6351526474699623</v>
      </c>
      <c r="T374" s="9">
        <v>1.6351526474699623</v>
      </c>
      <c r="U374" s="9">
        <v>38.655400000000007</v>
      </c>
      <c r="V374" s="9">
        <v>358.94300000000004</v>
      </c>
      <c r="W374" s="9">
        <v>154.6216</v>
      </c>
      <c r="X374" s="9">
        <v>552.22</v>
      </c>
      <c r="Y374" s="1"/>
      <c r="Z374" s="1"/>
      <c r="AA374" s="1"/>
      <c r="AB374" s="1"/>
      <c r="AC374" s="22"/>
      <c r="AD374" s="22"/>
      <c r="AE374" s="22"/>
      <c r="AF374" s="22"/>
      <c r="AG374" s="1"/>
      <c r="AH374" s="1"/>
      <c r="AI374" s="1"/>
      <c r="AJ374" s="1"/>
      <c r="AK374" s="1"/>
      <c r="AL374" s="1"/>
      <c r="AM374" s="1"/>
      <c r="AN374" s="1" t="s">
        <v>451</v>
      </c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25">
        <v>0</v>
      </c>
      <c r="BN374" s="25">
        <v>0</v>
      </c>
      <c r="BO374" s="25">
        <v>0</v>
      </c>
      <c r="BP374" s="25">
        <v>0</v>
      </c>
      <c r="BQ374" s="25">
        <v>0</v>
      </c>
      <c r="BR374" s="25">
        <v>0</v>
      </c>
      <c r="BS374" s="25">
        <v>0</v>
      </c>
      <c r="BT374" s="25">
        <v>0</v>
      </c>
      <c r="BU374" s="25">
        <v>0</v>
      </c>
      <c r="BV374" s="25">
        <v>0</v>
      </c>
      <c r="BW374" s="25">
        <v>0</v>
      </c>
      <c r="BX374" s="25">
        <v>0</v>
      </c>
      <c r="BY374" s="25">
        <v>0</v>
      </c>
      <c r="BZ374" s="25">
        <v>552.22</v>
      </c>
      <c r="CA374" s="25">
        <v>0</v>
      </c>
      <c r="CB374" s="52">
        <f t="shared" si="18"/>
        <v>552.22</v>
      </c>
      <c r="CE374" s="31" t="s">
        <v>34</v>
      </c>
      <c r="CF374" t="s">
        <v>655</v>
      </c>
      <c r="CG374" s="31" t="s">
        <v>656</v>
      </c>
      <c r="CH374" t="s">
        <v>655</v>
      </c>
      <c r="CI374" t="str">
        <f t="shared" si="17"/>
        <v>03</v>
      </c>
      <c r="CJ374" t="s">
        <v>655</v>
      </c>
      <c r="CK374" s="31" t="s">
        <v>942</v>
      </c>
    </row>
    <row r="375" spans="1:89" ht="63.75" x14ac:dyDescent="0.25">
      <c r="A375" s="6">
        <v>372</v>
      </c>
      <c r="B375" s="27" t="str">
        <f t="shared" si="16"/>
        <v>ТС-001.02.03.288</v>
      </c>
      <c r="C375" s="17" t="s">
        <v>464</v>
      </c>
      <c r="D375" s="18">
        <v>3</v>
      </c>
      <c r="E375" s="18" t="s">
        <v>30</v>
      </c>
      <c r="F375" s="18" t="s">
        <v>256</v>
      </c>
      <c r="G375" s="17" t="s">
        <v>143</v>
      </c>
      <c r="H375" s="17" t="s">
        <v>450</v>
      </c>
      <c r="I375" s="17" t="s">
        <v>34</v>
      </c>
      <c r="J375" s="18" t="s">
        <v>28</v>
      </c>
      <c r="K375" s="18">
        <v>0</v>
      </c>
      <c r="L375" s="18">
        <v>0</v>
      </c>
      <c r="M375" s="18">
        <v>0</v>
      </c>
      <c r="N375" s="19">
        <v>0</v>
      </c>
      <c r="O375" s="18">
        <v>0</v>
      </c>
      <c r="P375" s="9">
        <v>552.22</v>
      </c>
      <c r="Q375" s="20">
        <v>2035</v>
      </c>
      <c r="R375" s="6">
        <v>2035</v>
      </c>
      <c r="S375" s="9">
        <v>1.7005587533687609</v>
      </c>
      <c r="T375" s="9">
        <v>1.7005587533687609</v>
      </c>
      <c r="U375" s="9">
        <v>38.655400000000007</v>
      </c>
      <c r="V375" s="9">
        <v>358.94300000000004</v>
      </c>
      <c r="W375" s="9">
        <v>154.6216</v>
      </c>
      <c r="X375" s="9">
        <v>552.22</v>
      </c>
      <c r="Y375" s="1"/>
      <c r="Z375" s="1"/>
      <c r="AA375" s="1"/>
      <c r="AB375" s="1"/>
      <c r="AC375" s="22"/>
      <c r="AD375" s="22"/>
      <c r="AE375" s="22"/>
      <c r="AF375" s="22"/>
      <c r="AG375" s="1"/>
      <c r="AH375" s="1"/>
      <c r="AI375" s="1"/>
      <c r="AJ375" s="1"/>
      <c r="AK375" s="1"/>
      <c r="AL375" s="1"/>
      <c r="AM375" s="1"/>
      <c r="AN375" s="1" t="s">
        <v>451</v>
      </c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25">
        <v>0</v>
      </c>
      <c r="BN375" s="25">
        <v>0</v>
      </c>
      <c r="BO375" s="25">
        <v>0</v>
      </c>
      <c r="BP375" s="25">
        <v>0</v>
      </c>
      <c r="BQ375" s="25">
        <v>0</v>
      </c>
      <c r="BR375" s="25">
        <v>0</v>
      </c>
      <c r="BS375" s="25">
        <v>0</v>
      </c>
      <c r="BT375" s="25">
        <v>0</v>
      </c>
      <c r="BU375" s="25">
        <v>0</v>
      </c>
      <c r="BV375" s="25">
        <v>0</v>
      </c>
      <c r="BW375" s="25">
        <v>0</v>
      </c>
      <c r="BX375" s="25">
        <v>0</v>
      </c>
      <c r="BY375" s="25">
        <v>0</v>
      </c>
      <c r="BZ375" s="25">
        <v>0</v>
      </c>
      <c r="CA375" s="25">
        <v>552.22</v>
      </c>
      <c r="CB375" s="52">
        <f t="shared" si="18"/>
        <v>552.22</v>
      </c>
      <c r="CE375" s="31" t="s">
        <v>34</v>
      </c>
      <c r="CF375" t="s">
        <v>655</v>
      </c>
      <c r="CG375" s="31" t="s">
        <v>656</v>
      </c>
      <c r="CH375" t="s">
        <v>655</v>
      </c>
      <c r="CI375" t="str">
        <f t="shared" si="17"/>
        <v>03</v>
      </c>
      <c r="CJ375" t="s">
        <v>655</v>
      </c>
      <c r="CK375" s="31" t="s">
        <v>943</v>
      </c>
    </row>
    <row r="376" spans="1:89" ht="63.75" x14ac:dyDescent="0.25">
      <c r="A376" s="6">
        <v>373</v>
      </c>
      <c r="B376" s="27" t="str">
        <f t="shared" si="16"/>
        <v>ТС-001.02.03.101</v>
      </c>
      <c r="C376" s="17" t="s">
        <v>465</v>
      </c>
      <c r="D376" s="18">
        <v>3</v>
      </c>
      <c r="E376" s="18" t="s">
        <v>30</v>
      </c>
      <c r="F376" s="18" t="s">
        <v>31</v>
      </c>
      <c r="G376" s="17" t="s">
        <v>152</v>
      </c>
      <c r="H376" s="17" t="s">
        <v>33</v>
      </c>
      <c r="I376" s="17" t="s">
        <v>34</v>
      </c>
      <c r="J376" s="18" t="s">
        <v>28</v>
      </c>
      <c r="K376" s="18">
        <v>0</v>
      </c>
      <c r="L376" s="18">
        <v>0.32500000000000001</v>
      </c>
      <c r="M376" s="18">
        <v>0.32500000000000001</v>
      </c>
      <c r="N376" s="19">
        <v>193</v>
      </c>
      <c r="O376" s="18">
        <v>0</v>
      </c>
      <c r="P376" s="9">
        <v>9306.9166666666661</v>
      </c>
      <c r="Q376" s="20">
        <v>2022</v>
      </c>
      <c r="R376" s="6">
        <v>2022</v>
      </c>
      <c r="S376" s="9">
        <v>1</v>
      </c>
      <c r="T376" s="9">
        <v>1</v>
      </c>
      <c r="U376" s="9">
        <v>651.48416666666674</v>
      </c>
      <c r="V376" s="9">
        <v>6049.4958333333334</v>
      </c>
      <c r="W376" s="9">
        <v>2605.936666666666</v>
      </c>
      <c r="X376" s="9">
        <v>9306.9166666666661</v>
      </c>
      <c r="Y376" s="1"/>
      <c r="Z376" s="1"/>
      <c r="AA376" s="1">
        <v>251.20946666666666</v>
      </c>
      <c r="AB376" s="1"/>
      <c r="AC376" s="22"/>
      <c r="AD376" s="22"/>
      <c r="AE376" s="22"/>
      <c r="AF376" s="22"/>
      <c r="AG376" s="1"/>
      <c r="AH376" s="1"/>
      <c r="AI376" s="1"/>
      <c r="AJ376" s="1"/>
      <c r="AK376" s="1"/>
      <c r="AL376" s="1"/>
      <c r="AM376" s="1"/>
      <c r="AN376" s="1" t="s">
        <v>466</v>
      </c>
      <c r="AO376" s="1"/>
      <c r="AP376" s="1"/>
      <c r="AQ376" s="1">
        <v>11168.3</v>
      </c>
      <c r="AR376" s="1">
        <v>9306.9166666666661</v>
      </c>
      <c r="AS376" s="1"/>
      <c r="AT376" s="1">
        <v>300</v>
      </c>
      <c r="AU376" s="1">
        <v>300</v>
      </c>
      <c r="AV376" s="1">
        <v>386</v>
      </c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25">
        <v>0</v>
      </c>
      <c r="BN376" s="25">
        <v>9306.9166666666661</v>
      </c>
      <c r="BO376" s="25">
        <v>0</v>
      </c>
      <c r="BP376" s="25">
        <v>0</v>
      </c>
      <c r="BQ376" s="25">
        <v>0</v>
      </c>
      <c r="BR376" s="25">
        <v>0</v>
      </c>
      <c r="BS376" s="25">
        <v>0</v>
      </c>
      <c r="BT376" s="25">
        <v>0</v>
      </c>
      <c r="BU376" s="25">
        <v>0</v>
      </c>
      <c r="BV376" s="25">
        <v>0</v>
      </c>
      <c r="BW376" s="25">
        <v>0</v>
      </c>
      <c r="BX376" s="25">
        <v>0</v>
      </c>
      <c r="BY376" s="25">
        <v>0</v>
      </c>
      <c r="BZ376" s="25">
        <v>0</v>
      </c>
      <c r="CA376" s="25">
        <v>0</v>
      </c>
      <c r="CB376" s="52">
        <f t="shared" si="18"/>
        <v>9306.9166666666661</v>
      </c>
      <c r="CE376" s="31" t="s">
        <v>34</v>
      </c>
      <c r="CF376" t="s">
        <v>655</v>
      </c>
      <c r="CG376" s="31" t="s">
        <v>656</v>
      </c>
      <c r="CH376" t="s">
        <v>655</v>
      </c>
      <c r="CI376" t="str">
        <f t="shared" si="17"/>
        <v>03</v>
      </c>
      <c r="CJ376" t="s">
        <v>655</v>
      </c>
      <c r="CK376" s="31" t="s">
        <v>756</v>
      </c>
    </row>
    <row r="377" spans="1:89" ht="63.75" x14ac:dyDescent="0.25">
      <c r="A377" s="6">
        <v>374</v>
      </c>
      <c r="B377" s="27" t="str">
        <f t="shared" si="16"/>
        <v>ТС-001.02.03.102</v>
      </c>
      <c r="C377" s="17" t="s">
        <v>467</v>
      </c>
      <c r="D377" s="18">
        <v>3</v>
      </c>
      <c r="E377" s="18" t="s">
        <v>30</v>
      </c>
      <c r="F377" s="18" t="s">
        <v>31</v>
      </c>
      <c r="G377" s="17" t="s">
        <v>132</v>
      </c>
      <c r="H377" s="17" t="s">
        <v>33</v>
      </c>
      <c r="I377" s="17" t="s">
        <v>34</v>
      </c>
      <c r="J377" s="18" t="s">
        <v>28</v>
      </c>
      <c r="K377" s="18">
        <v>0</v>
      </c>
      <c r="L377" s="18">
        <v>0.32500000000000001</v>
      </c>
      <c r="M377" s="18">
        <v>0.32500000000000001</v>
      </c>
      <c r="N377" s="19">
        <v>60</v>
      </c>
      <c r="O377" s="18">
        <v>0</v>
      </c>
      <c r="P377" s="9">
        <v>2893.3416666666667</v>
      </c>
      <c r="Q377" s="20">
        <v>2022</v>
      </c>
      <c r="R377" s="6">
        <v>2022</v>
      </c>
      <c r="S377" s="9">
        <v>1</v>
      </c>
      <c r="T377" s="9">
        <v>1</v>
      </c>
      <c r="U377" s="9">
        <v>202.53391666666673</v>
      </c>
      <c r="V377" s="9">
        <v>1880.6720833333336</v>
      </c>
      <c r="W377" s="9">
        <v>810.13566666666668</v>
      </c>
      <c r="X377" s="9">
        <v>2893.3416666666667</v>
      </c>
      <c r="Y377" s="1"/>
      <c r="Z377" s="1"/>
      <c r="AA377" s="1">
        <v>251.20946666666666</v>
      </c>
      <c r="AB377" s="1"/>
      <c r="AC377" s="22"/>
      <c r="AD377" s="22"/>
      <c r="AE377" s="22"/>
      <c r="AF377" s="22"/>
      <c r="AG377" s="1"/>
      <c r="AH377" s="1"/>
      <c r="AI377" s="1"/>
      <c r="AJ377" s="1"/>
      <c r="AK377" s="1"/>
      <c r="AL377" s="1"/>
      <c r="AM377" s="1"/>
      <c r="AN377" s="1" t="s">
        <v>466</v>
      </c>
      <c r="AO377" s="1"/>
      <c r="AP377" s="1"/>
      <c r="AQ377" s="1">
        <v>3472.01</v>
      </c>
      <c r="AR377" s="1">
        <v>2893.3416666666672</v>
      </c>
      <c r="AS377" s="1"/>
      <c r="AT377" s="1">
        <v>300</v>
      </c>
      <c r="AU377" s="1">
        <v>300</v>
      </c>
      <c r="AV377" s="1">
        <v>120</v>
      </c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25">
        <v>0</v>
      </c>
      <c r="BN377" s="25">
        <v>2893.3416666666667</v>
      </c>
      <c r="BO377" s="25">
        <v>0</v>
      </c>
      <c r="BP377" s="25">
        <v>0</v>
      </c>
      <c r="BQ377" s="25">
        <v>0</v>
      </c>
      <c r="BR377" s="25">
        <v>0</v>
      </c>
      <c r="BS377" s="25">
        <v>0</v>
      </c>
      <c r="BT377" s="25">
        <v>0</v>
      </c>
      <c r="BU377" s="25">
        <v>0</v>
      </c>
      <c r="BV377" s="25">
        <v>0</v>
      </c>
      <c r="BW377" s="25">
        <v>0</v>
      </c>
      <c r="BX377" s="25">
        <v>0</v>
      </c>
      <c r="BY377" s="25">
        <v>0</v>
      </c>
      <c r="BZ377" s="25">
        <v>0</v>
      </c>
      <c r="CA377" s="25">
        <v>0</v>
      </c>
      <c r="CB377" s="52">
        <f t="shared" si="18"/>
        <v>2893.3416666666667</v>
      </c>
      <c r="CE377" s="31" t="s">
        <v>34</v>
      </c>
      <c r="CF377" t="s">
        <v>655</v>
      </c>
      <c r="CG377" s="31" t="s">
        <v>656</v>
      </c>
      <c r="CH377" t="s">
        <v>655</v>
      </c>
      <c r="CI377" t="str">
        <f t="shared" si="17"/>
        <v>03</v>
      </c>
      <c r="CJ377" t="s">
        <v>655</v>
      </c>
      <c r="CK377" s="31" t="s">
        <v>757</v>
      </c>
    </row>
    <row r="378" spans="1:89" ht="63.75" x14ac:dyDescent="0.25">
      <c r="A378" s="6">
        <v>375</v>
      </c>
      <c r="B378" s="27" t="str">
        <f t="shared" si="16"/>
        <v>ТС-001.02.03.103</v>
      </c>
      <c r="C378" s="17" t="s">
        <v>468</v>
      </c>
      <c r="D378" s="18">
        <v>3</v>
      </c>
      <c r="E378" s="18" t="s">
        <v>30</v>
      </c>
      <c r="F378" s="18" t="s">
        <v>31</v>
      </c>
      <c r="G378" s="17" t="s">
        <v>152</v>
      </c>
      <c r="H378" s="17" t="s">
        <v>33</v>
      </c>
      <c r="I378" s="17" t="s">
        <v>34</v>
      </c>
      <c r="J378" s="18" t="s">
        <v>28</v>
      </c>
      <c r="K378" s="18">
        <v>0</v>
      </c>
      <c r="L378" s="18" t="s">
        <v>469</v>
      </c>
      <c r="M378" s="18" t="s">
        <v>469</v>
      </c>
      <c r="N378" s="19">
        <v>36.5</v>
      </c>
      <c r="O378" s="18">
        <v>0</v>
      </c>
      <c r="P378" s="9">
        <v>1901.25</v>
      </c>
      <c r="Q378" s="20">
        <v>2022</v>
      </c>
      <c r="R378" s="6">
        <v>2022</v>
      </c>
      <c r="S378" s="9">
        <v>1</v>
      </c>
      <c r="T378" s="9">
        <v>1</v>
      </c>
      <c r="U378" s="9">
        <v>133.08750000000001</v>
      </c>
      <c r="V378" s="9">
        <v>1235.8125</v>
      </c>
      <c r="W378" s="9">
        <v>532.34999999999991</v>
      </c>
      <c r="X378" s="9">
        <v>1901.25</v>
      </c>
      <c r="Y378" s="1"/>
      <c r="Z378" s="1"/>
      <c r="AA378" s="1">
        <v>251.20946666666666</v>
      </c>
      <c r="AB378" s="1"/>
      <c r="AC378" s="22"/>
      <c r="AD378" s="22"/>
      <c r="AE378" s="22"/>
      <c r="AF378" s="22"/>
      <c r="AG378" s="1"/>
      <c r="AH378" s="1"/>
      <c r="AI378" s="1"/>
      <c r="AJ378" s="1"/>
      <c r="AK378" s="1"/>
      <c r="AL378" s="1"/>
      <c r="AM378" s="1"/>
      <c r="AN378" s="1" t="s">
        <v>466</v>
      </c>
      <c r="AO378" s="1"/>
      <c r="AP378" s="1"/>
      <c r="AQ378" s="1">
        <v>2281.5</v>
      </c>
      <c r="AR378" s="1">
        <v>1901.25</v>
      </c>
      <c r="AS378" s="1"/>
      <c r="AT378" s="1" t="e">
        <v>#N/A</v>
      </c>
      <c r="AU378" s="1" t="e">
        <v>#N/A</v>
      </c>
      <c r="AV378" s="1">
        <v>73</v>
      </c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25">
        <v>0</v>
      </c>
      <c r="BN378" s="25">
        <v>1901.25</v>
      </c>
      <c r="BO378" s="25">
        <v>0</v>
      </c>
      <c r="BP378" s="25">
        <v>0</v>
      </c>
      <c r="BQ378" s="25">
        <v>0</v>
      </c>
      <c r="BR378" s="25">
        <v>0</v>
      </c>
      <c r="BS378" s="25">
        <v>0</v>
      </c>
      <c r="BT378" s="25">
        <v>0</v>
      </c>
      <c r="BU378" s="25">
        <v>0</v>
      </c>
      <c r="BV378" s="25">
        <v>0</v>
      </c>
      <c r="BW378" s="25">
        <v>0</v>
      </c>
      <c r="BX378" s="25">
        <v>0</v>
      </c>
      <c r="BY378" s="25">
        <v>0</v>
      </c>
      <c r="BZ378" s="25">
        <v>0</v>
      </c>
      <c r="CA378" s="25">
        <v>0</v>
      </c>
      <c r="CB378" s="52">
        <f t="shared" si="18"/>
        <v>1901.25</v>
      </c>
      <c r="CE378" s="31" t="s">
        <v>34</v>
      </c>
      <c r="CF378" t="s">
        <v>655</v>
      </c>
      <c r="CG378" s="31" t="s">
        <v>656</v>
      </c>
      <c r="CH378" t="s">
        <v>655</v>
      </c>
      <c r="CI378" t="str">
        <f t="shared" si="17"/>
        <v>03</v>
      </c>
      <c r="CJ378" t="s">
        <v>655</v>
      </c>
      <c r="CK378" s="31" t="s">
        <v>758</v>
      </c>
    </row>
    <row r="379" spans="1:89" ht="63.75" x14ac:dyDescent="0.25">
      <c r="A379" s="6">
        <v>376</v>
      </c>
      <c r="B379" s="27" t="str">
        <f t="shared" si="16"/>
        <v>ТС-001.02.03.104</v>
      </c>
      <c r="C379" s="17" t="s">
        <v>470</v>
      </c>
      <c r="D379" s="18">
        <v>3</v>
      </c>
      <c r="E379" s="18" t="s">
        <v>30</v>
      </c>
      <c r="F379" s="18" t="s">
        <v>31</v>
      </c>
      <c r="G379" s="17" t="s">
        <v>152</v>
      </c>
      <c r="H379" s="17" t="s">
        <v>33</v>
      </c>
      <c r="I379" s="17" t="s">
        <v>34</v>
      </c>
      <c r="J379" s="18" t="s">
        <v>28</v>
      </c>
      <c r="K379" s="18">
        <v>0</v>
      </c>
      <c r="L379" s="18">
        <v>7.5999999999999998E-2</v>
      </c>
      <c r="M379" s="18">
        <v>7.5999999999999998E-2</v>
      </c>
      <c r="N379" s="19">
        <v>94</v>
      </c>
      <c r="O379" s="18">
        <v>0</v>
      </c>
      <c r="P379" s="9">
        <v>1993.4250000000002</v>
      </c>
      <c r="Q379" s="20">
        <v>2022</v>
      </c>
      <c r="R379" s="6">
        <v>2022</v>
      </c>
      <c r="S379" s="9">
        <v>1</v>
      </c>
      <c r="T379" s="9">
        <v>1</v>
      </c>
      <c r="U379" s="9">
        <v>139.53975000000003</v>
      </c>
      <c r="V379" s="9">
        <v>1295.7262500000002</v>
      </c>
      <c r="W379" s="9">
        <v>558.15899999999999</v>
      </c>
      <c r="X379" s="9">
        <v>1993.4250000000002</v>
      </c>
      <c r="Y379" s="1"/>
      <c r="Z379" s="1"/>
      <c r="AA379" s="1">
        <v>251.20946666666666</v>
      </c>
      <c r="AB379" s="1"/>
      <c r="AC379" s="22"/>
      <c r="AD379" s="22"/>
      <c r="AE379" s="22"/>
      <c r="AF379" s="22"/>
      <c r="AG379" s="1"/>
      <c r="AH379" s="1"/>
      <c r="AI379" s="1"/>
      <c r="AJ379" s="1"/>
      <c r="AK379" s="1"/>
      <c r="AL379" s="1"/>
      <c r="AM379" s="1"/>
      <c r="AN379" s="1" t="s">
        <v>466</v>
      </c>
      <c r="AO379" s="1"/>
      <c r="AP379" s="1"/>
      <c r="AQ379" s="1">
        <v>2392.11</v>
      </c>
      <c r="AR379" s="1">
        <v>1993.4250000000002</v>
      </c>
      <c r="AS379" s="1"/>
      <c r="AT379" s="1">
        <v>70</v>
      </c>
      <c r="AU379" s="1">
        <v>70</v>
      </c>
      <c r="AV379" s="1">
        <v>188</v>
      </c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25">
        <v>0</v>
      </c>
      <c r="BN379" s="25">
        <v>1993.4250000000002</v>
      </c>
      <c r="BO379" s="25">
        <v>0</v>
      </c>
      <c r="BP379" s="25">
        <v>0</v>
      </c>
      <c r="BQ379" s="25">
        <v>0</v>
      </c>
      <c r="BR379" s="25">
        <v>0</v>
      </c>
      <c r="BS379" s="25">
        <v>0</v>
      </c>
      <c r="BT379" s="25">
        <v>0</v>
      </c>
      <c r="BU379" s="25">
        <v>0</v>
      </c>
      <c r="BV379" s="25">
        <v>0</v>
      </c>
      <c r="BW379" s="25">
        <v>0</v>
      </c>
      <c r="BX379" s="25">
        <v>0</v>
      </c>
      <c r="BY379" s="25">
        <v>0</v>
      </c>
      <c r="BZ379" s="25">
        <v>0</v>
      </c>
      <c r="CA379" s="25">
        <v>0</v>
      </c>
      <c r="CB379" s="52">
        <f t="shared" si="18"/>
        <v>1993.4250000000002</v>
      </c>
      <c r="CE379" s="31" t="s">
        <v>34</v>
      </c>
      <c r="CF379" t="s">
        <v>655</v>
      </c>
      <c r="CG379" s="31" t="s">
        <v>656</v>
      </c>
      <c r="CH379" t="s">
        <v>655</v>
      </c>
      <c r="CI379" t="str">
        <f t="shared" si="17"/>
        <v>03</v>
      </c>
      <c r="CJ379" t="s">
        <v>655</v>
      </c>
      <c r="CK379" s="31" t="s">
        <v>759</v>
      </c>
    </row>
    <row r="380" spans="1:89" ht="63.75" x14ac:dyDescent="0.25">
      <c r="A380" s="6">
        <v>377</v>
      </c>
      <c r="B380" s="27" t="str">
        <f t="shared" si="16"/>
        <v>ТС-001.02.03.105</v>
      </c>
      <c r="C380" s="17" t="s">
        <v>471</v>
      </c>
      <c r="D380" s="18">
        <v>3</v>
      </c>
      <c r="E380" s="18" t="s">
        <v>30</v>
      </c>
      <c r="F380" s="18" t="s">
        <v>31</v>
      </c>
      <c r="G380" s="17" t="s">
        <v>152</v>
      </c>
      <c r="H380" s="17" t="s">
        <v>33</v>
      </c>
      <c r="I380" s="17" t="s">
        <v>34</v>
      </c>
      <c r="J380" s="18" t="s">
        <v>28</v>
      </c>
      <c r="K380" s="18">
        <v>0</v>
      </c>
      <c r="L380" s="18">
        <v>0.159</v>
      </c>
      <c r="M380" s="18">
        <v>0.159</v>
      </c>
      <c r="N380" s="19">
        <v>58</v>
      </c>
      <c r="O380" s="18">
        <v>0</v>
      </c>
      <c r="P380" s="9">
        <v>1754.7</v>
      </c>
      <c r="Q380" s="20">
        <v>2022</v>
      </c>
      <c r="R380" s="6">
        <v>2022</v>
      </c>
      <c r="S380" s="9">
        <v>1</v>
      </c>
      <c r="T380" s="9">
        <v>1</v>
      </c>
      <c r="U380" s="9">
        <v>122.82900000000002</v>
      </c>
      <c r="V380" s="9">
        <v>1140.5550000000001</v>
      </c>
      <c r="W380" s="9">
        <v>491.31599999999997</v>
      </c>
      <c r="X380" s="9">
        <v>1754.7</v>
      </c>
      <c r="Y380" s="1"/>
      <c r="Z380" s="1"/>
      <c r="AA380" s="1">
        <v>251.20946666666666</v>
      </c>
      <c r="AB380" s="1"/>
      <c r="AC380" s="22"/>
      <c r="AD380" s="22"/>
      <c r="AE380" s="22"/>
      <c r="AF380" s="22"/>
      <c r="AG380" s="1"/>
      <c r="AH380" s="1"/>
      <c r="AI380" s="1"/>
      <c r="AJ380" s="1"/>
      <c r="AK380" s="1"/>
      <c r="AL380" s="1"/>
      <c r="AM380" s="1"/>
      <c r="AN380" s="1" t="s">
        <v>466</v>
      </c>
      <c r="AO380" s="1"/>
      <c r="AP380" s="1"/>
      <c r="AQ380" s="1">
        <v>2105.64</v>
      </c>
      <c r="AR380" s="1">
        <v>1754.7</v>
      </c>
      <c r="AS380" s="1"/>
      <c r="AT380" s="1">
        <v>150</v>
      </c>
      <c r="AU380" s="1">
        <v>150</v>
      </c>
      <c r="AV380" s="1">
        <v>116</v>
      </c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25">
        <v>0</v>
      </c>
      <c r="BN380" s="25">
        <v>1754.7</v>
      </c>
      <c r="BO380" s="25">
        <v>0</v>
      </c>
      <c r="BP380" s="25">
        <v>0</v>
      </c>
      <c r="BQ380" s="25">
        <v>0</v>
      </c>
      <c r="BR380" s="25">
        <v>0</v>
      </c>
      <c r="BS380" s="25">
        <v>0</v>
      </c>
      <c r="BT380" s="25">
        <v>0</v>
      </c>
      <c r="BU380" s="25">
        <v>0</v>
      </c>
      <c r="BV380" s="25">
        <v>0</v>
      </c>
      <c r="BW380" s="25">
        <v>0</v>
      </c>
      <c r="BX380" s="25">
        <v>0</v>
      </c>
      <c r="BY380" s="25">
        <v>0</v>
      </c>
      <c r="BZ380" s="25">
        <v>0</v>
      </c>
      <c r="CA380" s="25">
        <v>0</v>
      </c>
      <c r="CB380" s="52">
        <f t="shared" si="18"/>
        <v>1754.7</v>
      </c>
      <c r="CE380" s="31" t="s">
        <v>34</v>
      </c>
      <c r="CF380" t="s">
        <v>655</v>
      </c>
      <c r="CG380" s="31" t="s">
        <v>656</v>
      </c>
      <c r="CH380" t="s">
        <v>655</v>
      </c>
      <c r="CI380" t="str">
        <f t="shared" si="17"/>
        <v>03</v>
      </c>
      <c r="CJ380" t="s">
        <v>655</v>
      </c>
      <c r="CK380" s="31" t="s">
        <v>760</v>
      </c>
    </row>
    <row r="381" spans="1:89" ht="63.75" x14ac:dyDescent="0.25">
      <c r="A381" s="6">
        <v>378</v>
      </c>
      <c r="B381" s="27" t="str">
        <f t="shared" si="16"/>
        <v>ТС-001.02.03.106</v>
      </c>
      <c r="C381" s="17" t="s">
        <v>472</v>
      </c>
      <c r="D381" s="18">
        <v>3</v>
      </c>
      <c r="E381" s="18" t="s">
        <v>30</v>
      </c>
      <c r="F381" s="18" t="s">
        <v>31</v>
      </c>
      <c r="G381" s="17" t="s">
        <v>152</v>
      </c>
      <c r="H381" s="17" t="s">
        <v>33</v>
      </c>
      <c r="I381" s="17" t="s">
        <v>34</v>
      </c>
      <c r="J381" s="18" t="s">
        <v>28</v>
      </c>
      <c r="K381" s="18">
        <v>0</v>
      </c>
      <c r="L381" s="18">
        <v>0.108</v>
      </c>
      <c r="M381" s="18">
        <v>0.108</v>
      </c>
      <c r="N381" s="19">
        <v>60</v>
      </c>
      <c r="O381" s="18">
        <v>0</v>
      </c>
      <c r="P381" s="9">
        <v>1521.8583333333333</v>
      </c>
      <c r="Q381" s="20">
        <v>2022</v>
      </c>
      <c r="R381" s="6">
        <v>2022</v>
      </c>
      <c r="S381" s="9">
        <v>1</v>
      </c>
      <c r="T381" s="9">
        <v>1</v>
      </c>
      <c r="U381" s="9">
        <v>106.53008333333335</v>
      </c>
      <c r="V381" s="9">
        <v>989.20791666666673</v>
      </c>
      <c r="W381" s="9">
        <v>426.12033333333329</v>
      </c>
      <c r="X381" s="9">
        <v>1521.8583333333333</v>
      </c>
      <c r="Y381" s="1"/>
      <c r="Z381" s="1"/>
      <c r="AA381" s="1">
        <v>71.020055555555544</v>
      </c>
      <c r="AB381" s="1"/>
      <c r="AC381" s="22">
        <v>0</v>
      </c>
      <c r="AD381" s="22">
        <v>60</v>
      </c>
      <c r="AE381" s="22">
        <v>0</v>
      </c>
      <c r="AF381" s="22">
        <v>0</v>
      </c>
      <c r="AG381" s="1"/>
      <c r="AH381" s="1"/>
      <c r="AI381" s="1"/>
      <c r="AJ381" s="1">
        <v>6.4799999999999995</v>
      </c>
      <c r="AK381" s="1"/>
      <c r="AL381" s="1"/>
      <c r="AM381" s="1"/>
      <c r="AN381" s="1" t="s">
        <v>466</v>
      </c>
      <c r="AO381" s="1"/>
      <c r="AP381" s="1"/>
      <c r="AQ381" s="1">
        <v>1826.23</v>
      </c>
      <c r="AR381" s="1">
        <v>1521.8583333333333</v>
      </c>
      <c r="AS381" s="1"/>
      <c r="AT381" s="1">
        <v>100</v>
      </c>
      <c r="AU381" s="1">
        <v>100</v>
      </c>
      <c r="AV381" s="1">
        <v>120</v>
      </c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25">
        <v>0</v>
      </c>
      <c r="BN381" s="25">
        <v>1521.8583333333333</v>
      </c>
      <c r="BO381" s="25">
        <v>0</v>
      </c>
      <c r="BP381" s="25">
        <v>0</v>
      </c>
      <c r="BQ381" s="25">
        <v>0</v>
      </c>
      <c r="BR381" s="25">
        <v>0</v>
      </c>
      <c r="BS381" s="25">
        <v>0</v>
      </c>
      <c r="BT381" s="25">
        <v>0</v>
      </c>
      <c r="BU381" s="25">
        <v>0</v>
      </c>
      <c r="BV381" s="25">
        <v>0</v>
      </c>
      <c r="BW381" s="25">
        <v>0</v>
      </c>
      <c r="BX381" s="25">
        <v>0</v>
      </c>
      <c r="BY381" s="25">
        <v>0</v>
      </c>
      <c r="BZ381" s="25">
        <v>0</v>
      </c>
      <c r="CA381" s="25">
        <v>0</v>
      </c>
      <c r="CB381" s="52">
        <f t="shared" si="18"/>
        <v>1521.8583333333333</v>
      </c>
      <c r="CE381" s="31" t="s">
        <v>34</v>
      </c>
      <c r="CF381" t="s">
        <v>655</v>
      </c>
      <c r="CG381" s="31" t="s">
        <v>656</v>
      </c>
      <c r="CH381" t="s">
        <v>655</v>
      </c>
      <c r="CI381" t="str">
        <f t="shared" si="17"/>
        <v>03</v>
      </c>
      <c r="CJ381" t="s">
        <v>655</v>
      </c>
      <c r="CK381" s="31" t="s">
        <v>761</v>
      </c>
    </row>
    <row r="382" spans="1:89" ht="63.75" x14ac:dyDescent="0.25">
      <c r="A382" s="6">
        <v>379</v>
      </c>
      <c r="B382" s="27" t="str">
        <f t="shared" si="16"/>
        <v>ТС-001.02.03.107</v>
      </c>
      <c r="C382" s="17" t="s">
        <v>473</v>
      </c>
      <c r="D382" s="18">
        <v>3</v>
      </c>
      <c r="E382" s="18" t="s">
        <v>30</v>
      </c>
      <c r="F382" s="18" t="s">
        <v>31</v>
      </c>
      <c r="G382" s="17" t="s">
        <v>152</v>
      </c>
      <c r="H382" s="17" t="s">
        <v>33</v>
      </c>
      <c r="I382" s="17" t="s">
        <v>34</v>
      </c>
      <c r="J382" s="18" t="s">
        <v>28</v>
      </c>
      <c r="K382" s="18">
        <v>0</v>
      </c>
      <c r="L382" s="18" t="s">
        <v>474</v>
      </c>
      <c r="M382" s="18" t="s">
        <v>474</v>
      </c>
      <c r="N382" s="19">
        <v>80.5</v>
      </c>
      <c r="O382" s="18">
        <v>0</v>
      </c>
      <c r="P382" s="9">
        <v>4193.1750000000002</v>
      </c>
      <c r="Q382" s="20">
        <v>2022</v>
      </c>
      <c r="R382" s="6">
        <v>2022</v>
      </c>
      <c r="S382" s="9">
        <v>1</v>
      </c>
      <c r="T382" s="9">
        <v>1</v>
      </c>
      <c r="U382" s="9">
        <v>293.52225000000004</v>
      </c>
      <c r="V382" s="9">
        <v>2725.5637500000003</v>
      </c>
      <c r="W382" s="9">
        <v>1174.0889999999999</v>
      </c>
      <c r="X382" s="9">
        <v>4193.1750000000002</v>
      </c>
      <c r="Y382" s="1"/>
      <c r="Z382" s="1"/>
      <c r="AA382" s="1">
        <v>71.020055555555544</v>
      </c>
      <c r="AB382" s="1"/>
      <c r="AC382" s="22"/>
      <c r="AD382" s="22"/>
      <c r="AE382" s="22"/>
      <c r="AF382" s="22"/>
      <c r="AG382" s="1"/>
      <c r="AH382" s="1"/>
      <c r="AI382" s="1"/>
      <c r="AJ382" s="1"/>
      <c r="AK382" s="1"/>
      <c r="AL382" s="1"/>
      <c r="AM382" s="1"/>
      <c r="AN382" s="1" t="s">
        <v>466</v>
      </c>
      <c r="AO382" s="1"/>
      <c r="AP382" s="1"/>
      <c r="AQ382" s="1">
        <v>5031.8100000000004</v>
      </c>
      <c r="AR382" s="1">
        <v>4193.1750000000002</v>
      </c>
      <c r="AS382" s="1"/>
      <c r="AT382" s="1" t="e">
        <v>#N/A</v>
      </c>
      <c r="AU382" s="1" t="e">
        <v>#N/A</v>
      </c>
      <c r="AV382" s="1">
        <v>161</v>
      </c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25">
        <v>0</v>
      </c>
      <c r="BN382" s="25">
        <v>4193.1750000000002</v>
      </c>
      <c r="BO382" s="25">
        <v>0</v>
      </c>
      <c r="BP382" s="25">
        <v>0</v>
      </c>
      <c r="BQ382" s="25">
        <v>0</v>
      </c>
      <c r="BR382" s="25">
        <v>0</v>
      </c>
      <c r="BS382" s="25">
        <v>0</v>
      </c>
      <c r="BT382" s="25">
        <v>0</v>
      </c>
      <c r="BU382" s="25">
        <v>0</v>
      </c>
      <c r="BV382" s="25">
        <v>0</v>
      </c>
      <c r="BW382" s="25">
        <v>0</v>
      </c>
      <c r="BX382" s="25">
        <v>0</v>
      </c>
      <c r="BY382" s="25">
        <v>0</v>
      </c>
      <c r="BZ382" s="25">
        <v>0</v>
      </c>
      <c r="CA382" s="25">
        <v>0</v>
      </c>
      <c r="CB382" s="52">
        <f t="shared" si="18"/>
        <v>4193.1750000000002</v>
      </c>
      <c r="CE382" s="31" t="s">
        <v>34</v>
      </c>
      <c r="CF382" t="s">
        <v>655</v>
      </c>
      <c r="CG382" s="31" t="s">
        <v>656</v>
      </c>
      <c r="CH382" t="s">
        <v>655</v>
      </c>
      <c r="CI382" t="str">
        <f t="shared" si="17"/>
        <v>03</v>
      </c>
      <c r="CJ382" t="s">
        <v>655</v>
      </c>
      <c r="CK382" s="31" t="s">
        <v>762</v>
      </c>
    </row>
    <row r="383" spans="1:89" ht="63.75" x14ac:dyDescent="0.25">
      <c r="A383" s="6">
        <v>380</v>
      </c>
      <c r="B383" s="27" t="str">
        <f t="shared" si="16"/>
        <v>ТС-001.02.03.108</v>
      </c>
      <c r="C383" s="17" t="s">
        <v>475</v>
      </c>
      <c r="D383" s="18">
        <v>3</v>
      </c>
      <c r="E383" s="18" t="s">
        <v>30</v>
      </c>
      <c r="F383" s="18" t="s">
        <v>31</v>
      </c>
      <c r="G383" s="17" t="s">
        <v>152</v>
      </c>
      <c r="H383" s="17" t="s">
        <v>33</v>
      </c>
      <c r="I383" s="17" t="s">
        <v>34</v>
      </c>
      <c r="J383" s="18" t="s">
        <v>28</v>
      </c>
      <c r="K383" s="18">
        <v>0</v>
      </c>
      <c r="L383" s="18" t="s">
        <v>476</v>
      </c>
      <c r="M383" s="18" t="s">
        <v>476</v>
      </c>
      <c r="N383" s="18">
        <v>46.5</v>
      </c>
      <c r="O383" s="18">
        <v>0</v>
      </c>
      <c r="P383" s="9">
        <v>2108.8833333333332</v>
      </c>
      <c r="Q383" s="20">
        <v>2022</v>
      </c>
      <c r="R383" s="6">
        <v>2022</v>
      </c>
      <c r="S383" s="9">
        <v>1</v>
      </c>
      <c r="T383" s="9">
        <v>1</v>
      </c>
      <c r="U383" s="9">
        <v>147.62183333333334</v>
      </c>
      <c r="V383" s="9">
        <v>1370.7741666666666</v>
      </c>
      <c r="W383" s="9">
        <v>590.48733333333325</v>
      </c>
      <c r="X383" s="9">
        <v>2108.8833333333332</v>
      </c>
      <c r="Y383" s="1"/>
      <c r="Z383" s="1"/>
      <c r="AA383" s="1">
        <v>71.020055555555544</v>
      </c>
      <c r="AB383" s="1"/>
      <c r="AC383" s="22"/>
      <c r="AD383" s="22"/>
      <c r="AE383" s="22"/>
      <c r="AF383" s="22"/>
      <c r="AG383" s="1"/>
      <c r="AH383" s="1"/>
      <c r="AI383" s="1"/>
      <c r="AJ383" s="1"/>
      <c r="AK383" s="1"/>
      <c r="AL383" s="1"/>
      <c r="AM383" s="1"/>
      <c r="AN383" s="1" t="s">
        <v>466</v>
      </c>
      <c r="AO383" s="1"/>
      <c r="AP383" s="1"/>
      <c r="AQ383" s="1">
        <v>2530.66</v>
      </c>
      <c r="AR383" s="1">
        <v>2108.8833333333332</v>
      </c>
      <c r="AS383" s="1"/>
      <c r="AT383" s="1" t="e">
        <v>#N/A</v>
      </c>
      <c r="AU383" s="1" t="e">
        <v>#N/A</v>
      </c>
      <c r="AV383" s="1">
        <v>93</v>
      </c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25">
        <v>0</v>
      </c>
      <c r="BN383" s="25">
        <v>2108.8833333333332</v>
      </c>
      <c r="BO383" s="25">
        <v>0</v>
      </c>
      <c r="BP383" s="25">
        <v>0</v>
      </c>
      <c r="BQ383" s="25">
        <v>0</v>
      </c>
      <c r="BR383" s="25">
        <v>0</v>
      </c>
      <c r="BS383" s="25">
        <v>0</v>
      </c>
      <c r="BT383" s="25">
        <v>0</v>
      </c>
      <c r="BU383" s="25">
        <v>0</v>
      </c>
      <c r="BV383" s="25">
        <v>0</v>
      </c>
      <c r="BW383" s="25">
        <v>0</v>
      </c>
      <c r="BX383" s="25">
        <v>0</v>
      </c>
      <c r="BY383" s="25">
        <v>0</v>
      </c>
      <c r="BZ383" s="25">
        <v>0</v>
      </c>
      <c r="CA383" s="25">
        <v>0</v>
      </c>
      <c r="CB383" s="52">
        <f t="shared" si="18"/>
        <v>2108.8833333333332</v>
      </c>
      <c r="CE383" s="31" t="s">
        <v>34</v>
      </c>
      <c r="CF383" t="s">
        <v>655</v>
      </c>
      <c r="CG383" s="31" t="s">
        <v>656</v>
      </c>
      <c r="CH383" t="s">
        <v>655</v>
      </c>
      <c r="CI383" t="str">
        <f t="shared" si="17"/>
        <v>03</v>
      </c>
      <c r="CJ383" t="s">
        <v>655</v>
      </c>
      <c r="CK383" s="31" t="s">
        <v>763</v>
      </c>
    </row>
    <row r="384" spans="1:89" ht="63.75" x14ac:dyDescent="0.25">
      <c r="A384" s="6">
        <v>381</v>
      </c>
      <c r="B384" s="27" t="str">
        <f t="shared" si="16"/>
        <v>ТС-001.02.03.109</v>
      </c>
      <c r="C384" s="17" t="s">
        <v>477</v>
      </c>
      <c r="D384" s="18">
        <v>3</v>
      </c>
      <c r="E384" s="18" t="s">
        <v>30</v>
      </c>
      <c r="F384" s="18" t="s">
        <v>31</v>
      </c>
      <c r="G384" s="17" t="s">
        <v>152</v>
      </c>
      <c r="H384" s="17" t="s">
        <v>33</v>
      </c>
      <c r="I384" s="17" t="s">
        <v>34</v>
      </c>
      <c r="J384" s="18" t="s">
        <v>28</v>
      </c>
      <c r="K384" s="18">
        <v>0</v>
      </c>
      <c r="L384" s="18">
        <v>0.27300000000000002</v>
      </c>
      <c r="M384" s="18">
        <v>0.27300000000000002</v>
      </c>
      <c r="N384" s="18">
        <v>23.2</v>
      </c>
      <c r="O384" s="18">
        <v>0</v>
      </c>
      <c r="P384" s="9">
        <v>988.84999999999991</v>
      </c>
      <c r="Q384" s="20">
        <v>2022</v>
      </c>
      <c r="R384" s="6">
        <v>2022</v>
      </c>
      <c r="S384" s="9">
        <v>1</v>
      </c>
      <c r="T384" s="9">
        <v>1</v>
      </c>
      <c r="U384" s="9">
        <v>69.219499999999996</v>
      </c>
      <c r="V384" s="9">
        <v>642.75249999999994</v>
      </c>
      <c r="W384" s="9">
        <v>276.87799999999993</v>
      </c>
      <c r="X384" s="9">
        <v>988.84999999999991</v>
      </c>
      <c r="Y384" s="1"/>
      <c r="Z384" s="1"/>
      <c r="AA384" s="1">
        <v>71.020055555555544</v>
      </c>
      <c r="AB384" s="1"/>
      <c r="AC384" s="22"/>
      <c r="AD384" s="22"/>
      <c r="AE384" s="22"/>
      <c r="AF384" s="22"/>
      <c r="AG384" s="1"/>
      <c r="AH384" s="1"/>
      <c r="AI384" s="1"/>
      <c r="AJ384" s="1"/>
      <c r="AK384" s="1"/>
      <c r="AL384" s="1"/>
      <c r="AM384" s="1"/>
      <c r="AN384" s="1" t="s">
        <v>466</v>
      </c>
      <c r="AO384" s="1"/>
      <c r="AP384" s="1"/>
      <c r="AQ384" s="1">
        <v>1186.6199999999999</v>
      </c>
      <c r="AR384" s="1">
        <v>988.84999999999991</v>
      </c>
      <c r="AS384" s="1"/>
      <c r="AT384" s="1">
        <v>250</v>
      </c>
      <c r="AU384" s="1">
        <v>250</v>
      </c>
      <c r="AV384" s="1">
        <v>46.4</v>
      </c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25">
        <v>0</v>
      </c>
      <c r="BN384" s="25">
        <v>988.84999999999991</v>
      </c>
      <c r="BO384" s="25">
        <v>0</v>
      </c>
      <c r="BP384" s="25">
        <v>0</v>
      </c>
      <c r="BQ384" s="25">
        <v>0</v>
      </c>
      <c r="BR384" s="25">
        <v>0</v>
      </c>
      <c r="BS384" s="25">
        <v>0</v>
      </c>
      <c r="BT384" s="25">
        <v>0</v>
      </c>
      <c r="BU384" s="25">
        <v>0</v>
      </c>
      <c r="BV384" s="25">
        <v>0</v>
      </c>
      <c r="BW384" s="25">
        <v>0</v>
      </c>
      <c r="BX384" s="25">
        <v>0</v>
      </c>
      <c r="BY384" s="25">
        <v>0</v>
      </c>
      <c r="BZ384" s="25">
        <v>0</v>
      </c>
      <c r="CA384" s="25">
        <v>0</v>
      </c>
      <c r="CB384" s="52">
        <f t="shared" si="18"/>
        <v>988.84999999999991</v>
      </c>
      <c r="CE384" s="31" t="s">
        <v>34</v>
      </c>
      <c r="CF384" t="s">
        <v>655</v>
      </c>
      <c r="CG384" s="31" t="s">
        <v>656</v>
      </c>
      <c r="CH384" t="s">
        <v>655</v>
      </c>
      <c r="CI384" t="str">
        <f t="shared" si="17"/>
        <v>03</v>
      </c>
      <c r="CJ384" t="s">
        <v>655</v>
      </c>
      <c r="CK384" s="31" t="s">
        <v>764</v>
      </c>
    </row>
    <row r="385" spans="1:89" ht="63.75" x14ac:dyDescent="0.25">
      <c r="A385" s="6">
        <v>382</v>
      </c>
      <c r="B385" s="27" t="str">
        <f t="shared" si="16"/>
        <v>ТС-001.02.03.110</v>
      </c>
      <c r="C385" s="17" t="s">
        <v>478</v>
      </c>
      <c r="D385" s="18">
        <v>3</v>
      </c>
      <c r="E385" s="18" t="s">
        <v>30</v>
      </c>
      <c r="F385" s="18" t="s">
        <v>31</v>
      </c>
      <c r="G385" s="17" t="s">
        <v>152</v>
      </c>
      <c r="H385" s="17" t="s">
        <v>33</v>
      </c>
      <c r="I385" s="17" t="s">
        <v>34</v>
      </c>
      <c r="J385" s="18" t="s">
        <v>28</v>
      </c>
      <c r="K385" s="18">
        <v>0</v>
      </c>
      <c r="L385" s="18">
        <v>0.219</v>
      </c>
      <c r="M385" s="18">
        <v>0.219</v>
      </c>
      <c r="N385" s="18">
        <v>60</v>
      </c>
      <c r="O385" s="18">
        <v>0</v>
      </c>
      <c r="P385" s="9">
        <v>2145.416666666667</v>
      </c>
      <c r="Q385" s="20">
        <v>2022</v>
      </c>
      <c r="R385" s="6">
        <v>2022</v>
      </c>
      <c r="S385" s="9">
        <v>1</v>
      </c>
      <c r="T385" s="9">
        <v>1</v>
      </c>
      <c r="U385" s="9">
        <v>150.1791666666667</v>
      </c>
      <c r="V385" s="9">
        <v>1394.5208333333335</v>
      </c>
      <c r="W385" s="9">
        <v>600.7166666666667</v>
      </c>
      <c r="X385" s="9">
        <v>2145.416666666667</v>
      </c>
      <c r="Y385" s="1"/>
      <c r="Z385" s="1"/>
      <c r="AA385" s="1">
        <v>71.020055555555544</v>
      </c>
      <c r="AB385" s="1"/>
      <c r="AC385" s="22"/>
      <c r="AD385" s="22"/>
      <c r="AE385" s="22"/>
      <c r="AF385" s="22"/>
      <c r="AG385" s="1"/>
      <c r="AH385" s="1"/>
      <c r="AI385" s="1"/>
      <c r="AJ385" s="1"/>
      <c r="AK385" s="1"/>
      <c r="AL385" s="1"/>
      <c r="AM385" s="1"/>
      <c r="AN385" s="1" t="s">
        <v>466</v>
      </c>
      <c r="AO385" s="1"/>
      <c r="AP385" s="1"/>
      <c r="AQ385" s="1">
        <v>2574.5</v>
      </c>
      <c r="AR385" s="1">
        <v>2145.416666666667</v>
      </c>
      <c r="AS385" s="1"/>
      <c r="AT385" s="1">
        <v>200</v>
      </c>
      <c r="AU385" s="1">
        <v>200</v>
      </c>
      <c r="AV385" s="1">
        <v>120</v>
      </c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25">
        <v>0</v>
      </c>
      <c r="BN385" s="25">
        <v>2145.416666666667</v>
      </c>
      <c r="BO385" s="25">
        <v>0</v>
      </c>
      <c r="BP385" s="25">
        <v>0</v>
      </c>
      <c r="BQ385" s="25">
        <v>0</v>
      </c>
      <c r="BR385" s="25">
        <v>0</v>
      </c>
      <c r="BS385" s="25">
        <v>0</v>
      </c>
      <c r="BT385" s="25">
        <v>0</v>
      </c>
      <c r="BU385" s="25">
        <v>0</v>
      </c>
      <c r="BV385" s="25">
        <v>0</v>
      </c>
      <c r="BW385" s="25">
        <v>0</v>
      </c>
      <c r="BX385" s="25">
        <v>0</v>
      </c>
      <c r="BY385" s="25">
        <v>0</v>
      </c>
      <c r="BZ385" s="25">
        <v>0</v>
      </c>
      <c r="CA385" s="25">
        <v>0</v>
      </c>
      <c r="CB385" s="52">
        <f t="shared" si="18"/>
        <v>2145.416666666667</v>
      </c>
      <c r="CE385" s="31" t="s">
        <v>34</v>
      </c>
      <c r="CF385" t="s">
        <v>655</v>
      </c>
      <c r="CG385" s="31" t="s">
        <v>656</v>
      </c>
      <c r="CH385" t="s">
        <v>655</v>
      </c>
      <c r="CI385" t="str">
        <f t="shared" si="17"/>
        <v>03</v>
      </c>
      <c r="CJ385" t="s">
        <v>655</v>
      </c>
      <c r="CK385" s="31" t="s">
        <v>765</v>
      </c>
    </row>
    <row r="386" spans="1:89" ht="63.75" x14ac:dyDescent="0.25">
      <c r="A386" s="6">
        <v>383</v>
      </c>
      <c r="B386" s="27" t="str">
        <f t="shared" si="16"/>
        <v>ТС-001.02.03.111</v>
      </c>
      <c r="C386" s="17" t="s">
        <v>479</v>
      </c>
      <c r="D386" s="18">
        <v>3</v>
      </c>
      <c r="E386" s="18" t="s">
        <v>30</v>
      </c>
      <c r="F386" s="18" t="s">
        <v>31</v>
      </c>
      <c r="G386" s="17" t="s">
        <v>152</v>
      </c>
      <c r="H386" s="17" t="s">
        <v>33</v>
      </c>
      <c r="I386" s="17" t="s">
        <v>34</v>
      </c>
      <c r="J386" s="18" t="s">
        <v>28</v>
      </c>
      <c r="K386" s="18">
        <v>0</v>
      </c>
      <c r="L386" s="18">
        <v>0.159</v>
      </c>
      <c r="M386" s="18">
        <v>0.159</v>
      </c>
      <c r="N386" s="18">
        <v>25.9</v>
      </c>
      <c r="O386" s="18">
        <v>0</v>
      </c>
      <c r="P386" s="9">
        <v>783.56666666666683</v>
      </c>
      <c r="Q386" s="20">
        <v>2022</v>
      </c>
      <c r="R386" s="6">
        <v>2022</v>
      </c>
      <c r="S386" s="9">
        <v>1</v>
      </c>
      <c r="T386" s="9">
        <v>1</v>
      </c>
      <c r="U386" s="9">
        <v>54.849666666666678</v>
      </c>
      <c r="V386" s="9">
        <v>509.31833333333338</v>
      </c>
      <c r="W386" s="9">
        <v>219.39866666666666</v>
      </c>
      <c r="X386" s="9">
        <v>783.56666666666683</v>
      </c>
      <c r="Y386" s="1"/>
      <c r="Z386" s="1"/>
      <c r="AA386" s="1">
        <v>71.020055555555544</v>
      </c>
      <c r="AB386" s="1"/>
      <c r="AC386" s="22"/>
      <c r="AD386" s="22"/>
      <c r="AE386" s="22"/>
      <c r="AF386" s="22"/>
      <c r="AG386" s="1"/>
      <c r="AH386" s="1"/>
      <c r="AI386" s="1"/>
      <c r="AJ386" s="1"/>
      <c r="AK386" s="1"/>
      <c r="AL386" s="1"/>
      <c r="AM386" s="1"/>
      <c r="AN386" s="1" t="s">
        <v>466</v>
      </c>
      <c r="AO386" s="1"/>
      <c r="AP386" s="1"/>
      <c r="AQ386" s="1">
        <v>940.28</v>
      </c>
      <c r="AR386" s="1">
        <v>783.56666666666672</v>
      </c>
      <c r="AS386" s="1"/>
      <c r="AT386" s="1">
        <v>150</v>
      </c>
      <c r="AU386" s="1">
        <v>150</v>
      </c>
      <c r="AV386" s="1">
        <v>51.8</v>
      </c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25">
        <v>0</v>
      </c>
      <c r="BN386" s="25">
        <v>783.56666666666683</v>
      </c>
      <c r="BO386" s="25">
        <v>0</v>
      </c>
      <c r="BP386" s="25">
        <v>0</v>
      </c>
      <c r="BQ386" s="25">
        <v>0</v>
      </c>
      <c r="BR386" s="25">
        <v>0</v>
      </c>
      <c r="BS386" s="25">
        <v>0</v>
      </c>
      <c r="BT386" s="25">
        <v>0</v>
      </c>
      <c r="BU386" s="25">
        <v>0</v>
      </c>
      <c r="BV386" s="25">
        <v>0</v>
      </c>
      <c r="BW386" s="25">
        <v>0</v>
      </c>
      <c r="BX386" s="25">
        <v>0</v>
      </c>
      <c r="BY386" s="25">
        <v>0</v>
      </c>
      <c r="BZ386" s="25">
        <v>0</v>
      </c>
      <c r="CA386" s="25">
        <v>0</v>
      </c>
      <c r="CB386" s="52">
        <f t="shared" si="18"/>
        <v>783.56666666666683</v>
      </c>
      <c r="CE386" s="31" t="s">
        <v>34</v>
      </c>
      <c r="CF386" t="s">
        <v>655</v>
      </c>
      <c r="CG386" s="31" t="s">
        <v>656</v>
      </c>
      <c r="CH386" t="s">
        <v>655</v>
      </c>
      <c r="CI386" t="str">
        <f t="shared" si="17"/>
        <v>03</v>
      </c>
      <c r="CJ386" t="s">
        <v>655</v>
      </c>
      <c r="CK386" s="31" t="s">
        <v>766</v>
      </c>
    </row>
    <row r="387" spans="1:89" ht="63.75" x14ac:dyDescent="0.25">
      <c r="A387" s="6">
        <v>384</v>
      </c>
      <c r="B387" s="27" t="str">
        <f t="shared" ref="B387:B450" si="19">CONCATENATE("ТС-",CE387,CF387,CG387,CH387,CI387,CJ387,CK387)</f>
        <v>ТС-001.02.03.112</v>
      </c>
      <c r="C387" s="17" t="s">
        <v>480</v>
      </c>
      <c r="D387" s="18">
        <v>3</v>
      </c>
      <c r="E387" s="18" t="s">
        <v>30</v>
      </c>
      <c r="F387" s="18" t="s">
        <v>31</v>
      </c>
      <c r="G387" s="17" t="s">
        <v>152</v>
      </c>
      <c r="H387" s="17" t="s">
        <v>33</v>
      </c>
      <c r="I387" s="17" t="s">
        <v>34</v>
      </c>
      <c r="J387" s="18" t="s">
        <v>28</v>
      </c>
      <c r="K387" s="18">
        <v>0</v>
      </c>
      <c r="L387" s="18">
        <v>0.159</v>
      </c>
      <c r="M387" s="18">
        <v>0.159</v>
      </c>
      <c r="N387" s="18">
        <v>65</v>
      </c>
      <c r="O387" s="18">
        <v>0</v>
      </c>
      <c r="P387" s="9">
        <v>1966.4750000000004</v>
      </c>
      <c r="Q387" s="20">
        <v>2022</v>
      </c>
      <c r="R387" s="6">
        <v>2022</v>
      </c>
      <c r="S387" s="9">
        <v>1</v>
      </c>
      <c r="T387" s="9">
        <v>1</v>
      </c>
      <c r="U387" s="9">
        <v>137.65325000000001</v>
      </c>
      <c r="V387" s="9">
        <v>1278.2087500000002</v>
      </c>
      <c r="W387" s="9">
        <v>550.61299999999994</v>
      </c>
      <c r="X387" s="9">
        <v>1966.4750000000004</v>
      </c>
      <c r="Y387" s="1"/>
      <c r="Z387" s="1"/>
      <c r="AA387" s="1">
        <v>91.768833333333319</v>
      </c>
      <c r="AB387" s="1"/>
      <c r="AC387" s="22">
        <v>0</v>
      </c>
      <c r="AD387" s="22">
        <v>65</v>
      </c>
      <c r="AE387" s="22">
        <v>0</v>
      </c>
      <c r="AF387" s="22">
        <v>0</v>
      </c>
      <c r="AG387" s="1"/>
      <c r="AH387" s="1"/>
      <c r="AI387" s="1"/>
      <c r="AJ387" s="1">
        <v>10.335000000000001</v>
      </c>
      <c r="AK387" s="1"/>
      <c r="AL387" s="1"/>
      <c r="AM387" s="1"/>
      <c r="AN387" s="1" t="s">
        <v>466</v>
      </c>
      <c r="AO387" s="1"/>
      <c r="AP387" s="1"/>
      <c r="AQ387" s="1">
        <v>2359.77</v>
      </c>
      <c r="AR387" s="1">
        <v>1966.4750000000001</v>
      </c>
      <c r="AS387" s="1"/>
      <c r="AT387" s="1">
        <v>150</v>
      </c>
      <c r="AU387" s="1">
        <v>150</v>
      </c>
      <c r="AV387" s="1">
        <v>130</v>
      </c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25">
        <v>0</v>
      </c>
      <c r="BN387" s="25">
        <v>1966.4750000000004</v>
      </c>
      <c r="BO387" s="25">
        <v>0</v>
      </c>
      <c r="BP387" s="25">
        <v>0</v>
      </c>
      <c r="BQ387" s="25">
        <v>0</v>
      </c>
      <c r="BR387" s="25">
        <v>0</v>
      </c>
      <c r="BS387" s="25">
        <v>0</v>
      </c>
      <c r="BT387" s="25">
        <v>0</v>
      </c>
      <c r="BU387" s="25">
        <v>0</v>
      </c>
      <c r="BV387" s="25">
        <v>0</v>
      </c>
      <c r="BW387" s="25">
        <v>0</v>
      </c>
      <c r="BX387" s="25">
        <v>0</v>
      </c>
      <c r="BY387" s="25">
        <v>0</v>
      </c>
      <c r="BZ387" s="25">
        <v>0</v>
      </c>
      <c r="CA387" s="25">
        <v>0</v>
      </c>
      <c r="CB387" s="52">
        <f t="shared" si="18"/>
        <v>1966.4750000000004</v>
      </c>
      <c r="CE387" s="31" t="s">
        <v>34</v>
      </c>
      <c r="CF387" t="s">
        <v>655</v>
      </c>
      <c r="CG387" s="31" t="s">
        <v>656</v>
      </c>
      <c r="CH387" t="s">
        <v>655</v>
      </c>
      <c r="CI387" t="str">
        <f t="shared" ref="CI387:CI450" si="20">CONCATENATE("0",D387)</f>
        <v>03</v>
      </c>
      <c r="CJ387" t="s">
        <v>655</v>
      </c>
      <c r="CK387" s="31" t="s">
        <v>767</v>
      </c>
    </row>
    <row r="388" spans="1:89" ht="63.75" x14ac:dyDescent="0.25">
      <c r="A388" s="6">
        <v>385</v>
      </c>
      <c r="B388" s="27" t="str">
        <f t="shared" si="19"/>
        <v>ТС-001.02.03.113</v>
      </c>
      <c r="C388" s="17" t="s">
        <v>481</v>
      </c>
      <c r="D388" s="18">
        <v>3</v>
      </c>
      <c r="E388" s="18" t="s">
        <v>30</v>
      </c>
      <c r="F388" s="18" t="s">
        <v>31</v>
      </c>
      <c r="G388" s="17" t="s">
        <v>152</v>
      </c>
      <c r="H388" s="17" t="s">
        <v>33</v>
      </c>
      <c r="I388" s="17" t="s">
        <v>34</v>
      </c>
      <c r="J388" s="18" t="s">
        <v>28</v>
      </c>
      <c r="K388" s="18">
        <v>0</v>
      </c>
      <c r="L388" s="18">
        <v>0.219</v>
      </c>
      <c r="M388" s="18">
        <v>0.219</v>
      </c>
      <c r="N388" s="18">
        <v>104.5</v>
      </c>
      <c r="O388" s="18">
        <v>0</v>
      </c>
      <c r="P388" s="9">
        <v>3736.6000000000004</v>
      </c>
      <c r="Q388" s="20">
        <v>2022</v>
      </c>
      <c r="R388" s="6">
        <v>2022</v>
      </c>
      <c r="S388" s="9">
        <v>1</v>
      </c>
      <c r="T388" s="9">
        <v>1</v>
      </c>
      <c r="U388" s="9">
        <v>261.56200000000007</v>
      </c>
      <c r="V388" s="9">
        <v>2428.7900000000004</v>
      </c>
      <c r="W388" s="9">
        <v>1046.248</v>
      </c>
      <c r="X388" s="9">
        <v>3736.6000000000004</v>
      </c>
      <c r="Y388" s="1"/>
      <c r="Z388" s="1"/>
      <c r="AA388" s="1">
        <v>91.768833333333319</v>
      </c>
      <c r="AB388" s="1"/>
      <c r="AC388" s="22"/>
      <c r="AD388" s="22"/>
      <c r="AE388" s="22"/>
      <c r="AF388" s="22"/>
      <c r="AG388" s="1"/>
      <c r="AH388" s="1"/>
      <c r="AI388" s="1"/>
      <c r="AJ388" s="1"/>
      <c r="AK388" s="1"/>
      <c r="AL388" s="1"/>
      <c r="AM388" s="1"/>
      <c r="AN388" s="1" t="s">
        <v>466</v>
      </c>
      <c r="AO388" s="1"/>
      <c r="AP388" s="1"/>
      <c r="AQ388" s="1">
        <v>4483.92</v>
      </c>
      <c r="AR388" s="1">
        <v>3736.6000000000004</v>
      </c>
      <c r="AS388" s="1"/>
      <c r="AT388" s="1">
        <v>200</v>
      </c>
      <c r="AU388" s="1">
        <v>200</v>
      </c>
      <c r="AV388" s="1">
        <v>209</v>
      </c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25">
        <v>0</v>
      </c>
      <c r="BN388" s="25">
        <v>3736.6000000000004</v>
      </c>
      <c r="BO388" s="25">
        <v>0</v>
      </c>
      <c r="BP388" s="25">
        <v>0</v>
      </c>
      <c r="BQ388" s="25">
        <v>0</v>
      </c>
      <c r="BR388" s="25">
        <v>0</v>
      </c>
      <c r="BS388" s="25">
        <v>0</v>
      </c>
      <c r="BT388" s="25">
        <v>0</v>
      </c>
      <c r="BU388" s="25">
        <v>0</v>
      </c>
      <c r="BV388" s="25">
        <v>0</v>
      </c>
      <c r="BW388" s="25">
        <v>0</v>
      </c>
      <c r="BX388" s="25">
        <v>0</v>
      </c>
      <c r="BY388" s="25">
        <v>0</v>
      </c>
      <c r="BZ388" s="25">
        <v>0</v>
      </c>
      <c r="CA388" s="25">
        <v>0</v>
      </c>
      <c r="CB388" s="52">
        <f t="shared" si="18"/>
        <v>3736.6000000000004</v>
      </c>
      <c r="CE388" s="31" t="s">
        <v>34</v>
      </c>
      <c r="CF388" t="s">
        <v>655</v>
      </c>
      <c r="CG388" s="31" t="s">
        <v>656</v>
      </c>
      <c r="CH388" t="s">
        <v>655</v>
      </c>
      <c r="CI388" t="str">
        <f t="shared" si="20"/>
        <v>03</v>
      </c>
      <c r="CJ388" t="s">
        <v>655</v>
      </c>
      <c r="CK388" s="31" t="s">
        <v>768</v>
      </c>
    </row>
    <row r="389" spans="1:89" ht="63.75" x14ac:dyDescent="0.25">
      <c r="A389" s="6">
        <v>386</v>
      </c>
      <c r="B389" s="27" t="str">
        <f t="shared" si="19"/>
        <v>ТС-001.02.03.114</v>
      </c>
      <c r="C389" s="17" t="s">
        <v>482</v>
      </c>
      <c r="D389" s="18">
        <v>3</v>
      </c>
      <c r="E389" s="18" t="s">
        <v>30</v>
      </c>
      <c r="F389" s="18" t="s">
        <v>31</v>
      </c>
      <c r="G389" s="17" t="s">
        <v>152</v>
      </c>
      <c r="H389" s="17" t="s">
        <v>33</v>
      </c>
      <c r="I389" s="17" t="s">
        <v>34</v>
      </c>
      <c r="J389" s="18" t="s">
        <v>28</v>
      </c>
      <c r="K389" s="18">
        <v>0</v>
      </c>
      <c r="L389" s="18">
        <v>0.159</v>
      </c>
      <c r="M389" s="18">
        <v>0.159</v>
      </c>
      <c r="N389" s="18">
        <v>48.5</v>
      </c>
      <c r="O389" s="18">
        <v>0</v>
      </c>
      <c r="P389" s="9">
        <v>1467.2916666666667</v>
      </c>
      <c r="Q389" s="20">
        <v>2022</v>
      </c>
      <c r="R389" s="6">
        <v>2022</v>
      </c>
      <c r="S389" s="9">
        <v>1</v>
      </c>
      <c r="T389" s="9">
        <v>1</v>
      </c>
      <c r="U389" s="9">
        <v>102.71041666666669</v>
      </c>
      <c r="V389" s="9">
        <v>953.73958333333337</v>
      </c>
      <c r="W389" s="9">
        <v>410.84166666666664</v>
      </c>
      <c r="X389" s="9">
        <v>1467.2916666666667</v>
      </c>
      <c r="Y389" s="1"/>
      <c r="Z389" s="1"/>
      <c r="AA389" s="1">
        <v>91.768833333333319</v>
      </c>
      <c r="AB389" s="1"/>
      <c r="AC389" s="22"/>
      <c r="AD389" s="22"/>
      <c r="AE389" s="22"/>
      <c r="AF389" s="22"/>
      <c r="AG389" s="1"/>
      <c r="AH389" s="1"/>
      <c r="AI389" s="1"/>
      <c r="AJ389" s="1"/>
      <c r="AK389" s="1"/>
      <c r="AL389" s="1"/>
      <c r="AM389" s="1"/>
      <c r="AN389" s="1" t="s">
        <v>466</v>
      </c>
      <c r="AO389" s="1"/>
      <c r="AP389" s="1"/>
      <c r="AQ389" s="1">
        <v>1760.75</v>
      </c>
      <c r="AR389" s="1">
        <v>1467.2916666666667</v>
      </c>
      <c r="AS389" s="1"/>
      <c r="AT389" s="1">
        <v>150</v>
      </c>
      <c r="AU389" s="1">
        <v>150</v>
      </c>
      <c r="AV389" s="1">
        <v>97</v>
      </c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25">
        <v>0</v>
      </c>
      <c r="BN389" s="25">
        <v>1467.2916666666667</v>
      </c>
      <c r="BO389" s="25">
        <v>0</v>
      </c>
      <c r="BP389" s="25">
        <v>0</v>
      </c>
      <c r="BQ389" s="25">
        <v>0</v>
      </c>
      <c r="BR389" s="25">
        <v>0</v>
      </c>
      <c r="BS389" s="25">
        <v>0</v>
      </c>
      <c r="BT389" s="25">
        <v>0</v>
      </c>
      <c r="BU389" s="25">
        <v>0</v>
      </c>
      <c r="BV389" s="25">
        <v>0</v>
      </c>
      <c r="BW389" s="25">
        <v>0</v>
      </c>
      <c r="BX389" s="25">
        <v>0</v>
      </c>
      <c r="BY389" s="25">
        <v>0</v>
      </c>
      <c r="BZ389" s="25">
        <v>0</v>
      </c>
      <c r="CA389" s="25">
        <v>0</v>
      </c>
      <c r="CB389" s="52">
        <f t="shared" ref="CB389:CB452" si="21">SUM(BN389:CA389)</f>
        <v>1467.2916666666667</v>
      </c>
      <c r="CE389" s="31" t="s">
        <v>34</v>
      </c>
      <c r="CF389" t="s">
        <v>655</v>
      </c>
      <c r="CG389" s="31" t="s">
        <v>656</v>
      </c>
      <c r="CH389" t="s">
        <v>655</v>
      </c>
      <c r="CI389" t="str">
        <f t="shared" si="20"/>
        <v>03</v>
      </c>
      <c r="CJ389" t="s">
        <v>655</v>
      </c>
      <c r="CK389" s="31" t="s">
        <v>769</v>
      </c>
    </row>
    <row r="390" spans="1:89" ht="63.75" x14ac:dyDescent="0.25">
      <c r="A390" s="6">
        <v>387</v>
      </c>
      <c r="B390" s="27" t="str">
        <f t="shared" si="19"/>
        <v>ТС-001.02.03.115</v>
      </c>
      <c r="C390" s="17" t="s">
        <v>483</v>
      </c>
      <c r="D390" s="18">
        <v>3</v>
      </c>
      <c r="E390" s="18" t="s">
        <v>30</v>
      </c>
      <c r="F390" s="18" t="s">
        <v>31</v>
      </c>
      <c r="G390" s="17" t="s">
        <v>152</v>
      </c>
      <c r="H390" s="17" t="s">
        <v>33</v>
      </c>
      <c r="I390" s="17" t="s">
        <v>34</v>
      </c>
      <c r="J390" s="18" t="s">
        <v>28</v>
      </c>
      <c r="K390" s="18">
        <v>0</v>
      </c>
      <c r="L390" s="18">
        <v>0.159</v>
      </c>
      <c r="M390" s="18">
        <v>0.159</v>
      </c>
      <c r="N390" s="18">
        <v>32</v>
      </c>
      <c r="O390" s="18">
        <v>0</v>
      </c>
      <c r="P390" s="9">
        <v>968.10833333333335</v>
      </c>
      <c r="Q390" s="20">
        <v>2022</v>
      </c>
      <c r="R390" s="6">
        <v>2022</v>
      </c>
      <c r="S390" s="9">
        <v>1</v>
      </c>
      <c r="T390" s="9">
        <v>1</v>
      </c>
      <c r="U390" s="9">
        <v>67.767583333333334</v>
      </c>
      <c r="V390" s="9">
        <v>629.27041666666673</v>
      </c>
      <c r="W390" s="9">
        <v>271.07033333333334</v>
      </c>
      <c r="X390" s="9">
        <v>968.10833333333335</v>
      </c>
      <c r="Y390" s="1"/>
      <c r="Z390" s="1"/>
      <c r="AA390" s="1">
        <v>91.768833333333319</v>
      </c>
      <c r="AB390" s="1"/>
      <c r="AC390" s="22"/>
      <c r="AD390" s="22"/>
      <c r="AE390" s="22"/>
      <c r="AF390" s="22"/>
      <c r="AG390" s="1"/>
      <c r="AH390" s="1"/>
      <c r="AI390" s="1"/>
      <c r="AJ390" s="1"/>
      <c r="AK390" s="1"/>
      <c r="AL390" s="1"/>
      <c r="AM390" s="1"/>
      <c r="AN390" s="1" t="s">
        <v>466</v>
      </c>
      <c r="AO390" s="1"/>
      <c r="AP390" s="1"/>
      <c r="AQ390" s="1">
        <v>1161.73</v>
      </c>
      <c r="AR390" s="1">
        <v>968.10833333333335</v>
      </c>
      <c r="AS390" s="1"/>
      <c r="AT390" s="1">
        <v>150</v>
      </c>
      <c r="AU390" s="1">
        <v>150</v>
      </c>
      <c r="AV390" s="1">
        <v>64</v>
      </c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25">
        <v>0</v>
      </c>
      <c r="BN390" s="25">
        <v>968.10833333333335</v>
      </c>
      <c r="BO390" s="25">
        <v>0</v>
      </c>
      <c r="BP390" s="25">
        <v>0</v>
      </c>
      <c r="BQ390" s="25">
        <v>0</v>
      </c>
      <c r="BR390" s="25">
        <v>0</v>
      </c>
      <c r="BS390" s="25">
        <v>0</v>
      </c>
      <c r="BT390" s="25">
        <v>0</v>
      </c>
      <c r="BU390" s="25">
        <v>0</v>
      </c>
      <c r="BV390" s="25">
        <v>0</v>
      </c>
      <c r="BW390" s="25">
        <v>0</v>
      </c>
      <c r="BX390" s="25">
        <v>0</v>
      </c>
      <c r="BY390" s="25">
        <v>0</v>
      </c>
      <c r="BZ390" s="25">
        <v>0</v>
      </c>
      <c r="CA390" s="25">
        <v>0</v>
      </c>
      <c r="CB390" s="52">
        <f t="shared" si="21"/>
        <v>968.10833333333335</v>
      </c>
      <c r="CE390" s="31" t="s">
        <v>34</v>
      </c>
      <c r="CF390" t="s">
        <v>655</v>
      </c>
      <c r="CG390" s="31" t="s">
        <v>656</v>
      </c>
      <c r="CH390" t="s">
        <v>655</v>
      </c>
      <c r="CI390" t="str">
        <f t="shared" si="20"/>
        <v>03</v>
      </c>
      <c r="CJ390" t="s">
        <v>655</v>
      </c>
      <c r="CK390" s="31" t="s">
        <v>770</v>
      </c>
    </row>
    <row r="391" spans="1:89" ht="63.75" x14ac:dyDescent="0.25">
      <c r="A391" s="6">
        <v>388</v>
      </c>
      <c r="B391" s="27" t="str">
        <f t="shared" si="19"/>
        <v>ТС-001.02.03.116</v>
      </c>
      <c r="C391" s="17" t="s">
        <v>484</v>
      </c>
      <c r="D391" s="18">
        <v>3</v>
      </c>
      <c r="E391" s="18" t="s">
        <v>30</v>
      </c>
      <c r="F391" s="18" t="s">
        <v>31</v>
      </c>
      <c r="G391" s="17" t="s">
        <v>152</v>
      </c>
      <c r="H391" s="17" t="s">
        <v>33</v>
      </c>
      <c r="I391" s="17" t="s">
        <v>34</v>
      </c>
      <c r="J391" s="18" t="s">
        <v>28</v>
      </c>
      <c r="K391" s="18">
        <v>0</v>
      </c>
      <c r="L391" s="18">
        <v>0.219</v>
      </c>
      <c r="M391" s="18">
        <v>0.219</v>
      </c>
      <c r="N391" s="18">
        <v>16.8</v>
      </c>
      <c r="O391" s="18">
        <v>0</v>
      </c>
      <c r="P391" s="9">
        <v>600.7166666666667</v>
      </c>
      <c r="Q391" s="20">
        <v>2022</v>
      </c>
      <c r="R391" s="6">
        <v>2022</v>
      </c>
      <c r="S391" s="9">
        <v>1</v>
      </c>
      <c r="T391" s="9">
        <v>1</v>
      </c>
      <c r="U391" s="9">
        <v>42.050166666666669</v>
      </c>
      <c r="V391" s="9">
        <v>390.46583333333336</v>
      </c>
      <c r="W391" s="9">
        <v>168.20066666666665</v>
      </c>
      <c r="X391" s="9">
        <v>600.7166666666667</v>
      </c>
      <c r="Y391" s="1"/>
      <c r="Z391" s="1"/>
      <c r="AA391" s="1">
        <v>91.768833333333319</v>
      </c>
      <c r="AB391" s="1"/>
      <c r="AC391" s="22"/>
      <c r="AD391" s="22"/>
      <c r="AE391" s="22"/>
      <c r="AF391" s="22"/>
      <c r="AG391" s="1"/>
      <c r="AH391" s="1"/>
      <c r="AI391" s="1"/>
      <c r="AJ391" s="1"/>
      <c r="AK391" s="1"/>
      <c r="AL391" s="1"/>
      <c r="AM391" s="1"/>
      <c r="AN391" s="1" t="s">
        <v>466</v>
      </c>
      <c r="AO391" s="1"/>
      <c r="AP391" s="1"/>
      <c r="AQ391" s="1">
        <v>720.86</v>
      </c>
      <c r="AR391" s="1">
        <v>600.7166666666667</v>
      </c>
      <c r="AS391" s="1"/>
      <c r="AT391" s="1">
        <v>200</v>
      </c>
      <c r="AU391" s="1">
        <v>200</v>
      </c>
      <c r="AV391" s="1">
        <v>33.6</v>
      </c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25">
        <v>0</v>
      </c>
      <c r="BN391" s="25">
        <v>600.7166666666667</v>
      </c>
      <c r="BO391" s="25">
        <v>0</v>
      </c>
      <c r="BP391" s="25">
        <v>0</v>
      </c>
      <c r="BQ391" s="25">
        <v>0</v>
      </c>
      <c r="BR391" s="25">
        <v>0</v>
      </c>
      <c r="BS391" s="25">
        <v>0</v>
      </c>
      <c r="BT391" s="25">
        <v>0</v>
      </c>
      <c r="BU391" s="25">
        <v>0</v>
      </c>
      <c r="BV391" s="25">
        <v>0</v>
      </c>
      <c r="BW391" s="25">
        <v>0</v>
      </c>
      <c r="BX391" s="25">
        <v>0</v>
      </c>
      <c r="BY391" s="25">
        <v>0</v>
      </c>
      <c r="BZ391" s="25">
        <v>0</v>
      </c>
      <c r="CA391" s="25">
        <v>0</v>
      </c>
      <c r="CB391" s="52">
        <f t="shared" si="21"/>
        <v>600.7166666666667</v>
      </c>
      <c r="CE391" s="31" t="s">
        <v>34</v>
      </c>
      <c r="CF391" t="s">
        <v>655</v>
      </c>
      <c r="CG391" s="31" t="s">
        <v>656</v>
      </c>
      <c r="CH391" t="s">
        <v>655</v>
      </c>
      <c r="CI391" t="str">
        <f t="shared" si="20"/>
        <v>03</v>
      </c>
      <c r="CJ391" t="s">
        <v>655</v>
      </c>
      <c r="CK391" s="31" t="s">
        <v>771</v>
      </c>
    </row>
    <row r="392" spans="1:89" ht="63.75" x14ac:dyDescent="0.25">
      <c r="A392" s="6">
        <v>389</v>
      </c>
      <c r="B392" s="27" t="str">
        <f t="shared" si="19"/>
        <v>ТС-001.02.03.117</v>
      </c>
      <c r="C392" s="17" t="s">
        <v>485</v>
      </c>
      <c r="D392" s="18">
        <v>3</v>
      </c>
      <c r="E392" s="18" t="s">
        <v>30</v>
      </c>
      <c r="F392" s="18" t="s">
        <v>31</v>
      </c>
      <c r="G392" s="17" t="s">
        <v>132</v>
      </c>
      <c r="H392" s="17" t="s">
        <v>33</v>
      </c>
      <c r="I392" s="17" t="s">
        <v>34</v>
      </c>
      <c r="J392" s="18" t="s">
        <v>28</v>
      </c>
      <c r="K392" s="18">
        <v>0</v>
      </c>
      <c r="L392" s="18">
        <v>8.8999999999999996E-2</v>
      </c>
      <c r="M392" s="18">
        <v>8.8999999999999996E-2</v>
      </c>
      <c r="N392" s="18">
        <v>44</v>
      </c>
      <c r="O392" s="18">
        <v>0</v>
      </c>
      <c r="P392" s="9">
        <v>953</v>
      </c>
      <c r="Q392" s="20">
        <v>2022</v>
      </c>
      <c r="R392" s="6">
        <v>2022</v>
      </c>
      <c r="S392" s="9">
        <v>1</v>
      </c>
      <c r="T392" s="9">
        <v>1</v>
      </c>
      <c r="U392" s="9">
        <v>66.710000000000008</v>
      </c>
      <c r="V392" s="9">
        <v>619.45000000000005</v>
      </c>
      <c r="W392" s="9">
        <v>266.83999999999997</v>
      </c>
      <c r="X392" s="9">
        <v>953</v>
      </c>
      <c r="Y392" s="1"/>
      <c r="Z392" s="1"/>
      <c r="AA392" s="1">
        <v>91.768833333333319</v>
      </c>
      <c r="AB392" s="1"/>
      <c r="AC392" s="22"/>
      <c r="AD392" s="22"/>
      <c r="AE392" s="22"/>
      <c r="AF392" s="22"/>
      <c r="AG392" s="1"/>
      <c r="AH392" s="1"/>
      <c r="AI392" s="1"/>
      <c r="AJ392" s="1"/>
      <c r="AK392" s="1"/>
      <c r="AL392" s="1"/>
      <c r="AM392" s="1"/>
      <c r="AN392" s="1" t="s">
        <v>466</v>
      </c>
      <c r="AO392" s="1"/>
      <c r="AP392" s="1"/>
      <c r="AQ392" s="1">
        <v>1143.5999999999999</v>
      </c>
      <c r="AR392" s="1">
        <v>953</v>
      </c>
      <c r="AS392" s="1"/>
      <c r="AT392" s="1">
        <v>80</v>
      </c>
      <c r="AU392" s="1">
        <v>80</v>
      </c>
      <c r="AV392" s="1">
        <v>88</v>
      </c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25">
        <v>0</v>
      </c>
      <c r="BN392" s="25">
        <v>953</v>
      </c>
      <c r="BO392" s="25">
        <v>0</v>
      </c>
      <c r="BP392" s="25">
        <v>0</v>
      </c>
      <c r="BQ392" s="25">
        <v>0</v>
      </c>
      <c r="BR392" s="25">
        <v>0</v>
      </c>
      <c r="BS392" s="25">
        <v>0</v>
      </c>
      <c r="BT392" s="25">
        <v>0</v>
      </c>
      <c r="BU392" s="25">
        <v>0</v>
      </c>
      <c r="BV392" s="25">
        <v>0</v>
      </c>
      <c r="BW392" s="25">
        <v>0</v>
      </c>
      <c r="BX392" s="25">
        <v>0</v>
      </c>
      <c r="BY392" s="25">
        <v>0</v>
      </c>
      <c r="BZ392" s="25">
        <v>0</v>
      </c>
      <c r="CA392" s="25">
        <v>0</v>
      </c>
      <c r="CB392" s="52">
        <f t="shared" si="21"/>
        <v>953</v>
      </c>
      <c r="CE392" s="31" t="s">
        <v>34</v>
      </c>
      <c r="CF392" t="s">
        <v>655</v>
      </c>
      <c r="CG392" s="31" t="s">
        <v>656</v>
      </c>
      <c r="CH392" t="s">
        <v>655</v>
      </c>
      <c r="CI392" t="str">
        <f t="shared" si="20"/>
        <v>03</v>
      </c>
      <c r="CJ392" t="s">
        <v>655</v>
      </c>
      <c r="CK392" s="31" t="s">
        <v>772</v>
      </c>
    </row>
    <row r="393" spans="1:89" ht="63.75" x14ac:dyDescent="0.25">
      <c r="A393" s="6">
        <v>390</v>
      </c>
      <c r="B393" s="27" t="str">
        <f t="shared" si="19"/>
        <v>ТС-001.02.03.118</v>
      </c>
      <c r="C393" s="17" t="s">
        <v>486</v>
      </c>
      <c r="D393" s="18">
        <v>3</v>
      </c>
      <c r="E393" s="18" t="s">
        <v>30</v>
      </c>
      <c r="F393" s="18" t="s">
        <v>31</v>
      </c>
      <c r="G393" s="17" t="s">
        <v>132</v>
      </c>
      <c r="H393" s="17" t="s">
        <v>33</v>
      </c>
      <c r="I393" s="17" t="s">
        <v>34</v>
      </c>
      <c r="J393" s="18" t="s">
        <v>28</v>
      </c>
      <c r="K393" s="18">
        <v>0</v>
      </c>
      <c r="L393" s="18" t="s">
        <v>487</v>
      </c>
      <c r="M393" s="18" t="s">
        <v>487</v>
      </c>
      <c r="N393" s="18">
        <v>20.9</v>
      </c>
      <c r="O393" s="18">
        <v>0</v>
      </c>
      <c r="P393" s="9">
        <v>928.24166666666679</v>
      </c>
      <c r="Q393" s="20">
        <v>2022</v>
      </c>
      <c r="R393" s="6">
        <v>2022</v>
      </c>
      <c r="S393" s="9">
        <v>1</v>
      </c>
      <c r="T393" s="9">
        <v>1</v>
      </c>
      <c r="U393" s="9">
        <v>64.976916666666682</v>
      </c>
      <c r="V393" s="9">
        <v>603.35708333333343</v>
      </c>
      <c r="W393" s="9">
        <v>259.90766666666667</v>
      </c>
      <c r="X393" s="9">
        <v>928.24166666666679</v>
      </c>
      <c r="Y393" s="1"/>
      <c r="Z393" s="1"/>
      <c r="AA393" s="1">
        <v>43.317944444444443</v>
      </c>
      <c r="AB393" s="1"/>
      <c r="AC393" s="22">
        <v>0</v>
      </c>
      <c r="AD393" s="22">
        <v>20.9</v>
      </c>
      <c r="AE393" s="22">
        <v>0</v>
      </c>
      <c r="AF393" s="22" t="s">
        <v>634</v>
      </c>
      <c r="AG393" s="1"/>
      <c r="AH393" s="1"/>
      <c r="AI393" s="1"/>
      <c r="AJ393" s="1">
        <v>0</v>
      </c>
      <c r="AK393" s="1"/>
      <c r="AL393" s="1"/>
      <c r="AM393" s="1"/>
      <c r="AN393" s="1" t="s">
        <v>466</v>
      </c>
      <c r="AO393" s="1"/>
      <c r="AP393" s="1"/>
      <c r="AQ393" s="1">
        <v>1113.8900000000001</v>
      </c>
      <c r="AR393" s="1">
        <v>928.24166666666679</v>
      </c>
      <c r="AS393" s="1"/>
      <c r="AT393" s="1" t="e">
        <v>#N/A</v>
      </c>
      <c r="AU393" s="1" t="e">
        <v>#N/A</v>
      </c>
      <c r="AV393" s="1">
        <v>41.8</v>
      </c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25">
        <v>0</v>
      </c>
      <c r="BN393" s="25">
        <v>928.24166666666679</v>
      </c>
      <c r="BO393" s="25">
        <v>0</v>
      </c>
      <c r="BP393" s="25">
        <v>0</v>
      </c>
      <c r="BQ393" s="25">
        <v>0</v>
      </c>
      <c r="BR393" s="25">
        <v>0</v>
      </c>
      <c r="BS393" s="25">
        <v>0</v>
      </c>
      <c r="BT393" s="25">
        <v>0</v>
      </c>
      <c r="BU393" s="25">
        <v>0</v>
      </c>
      <c r="BV393" s="25">
        <v>0</v>
      </c>
      <c r="BW393" s="25">
        <v>0</v>
      </c>
      <c r="BX393" s="25">
        <v>0</v>
      </c>
      <c r="BY393" s="25">
        <v>0</v>
      </c>
      <c r="BZ393" s="25">
        <v>0</v>
      </c>
      <c r="CA393" s="25">
        <v>0</v>
      </c>
      <c r="CB393" s="52">
        <f t="shared" si="21"/>
        <v>928.24166666666679</v>
      </c>
      <c r="CE393" s="31" t="s">
        <v>34</v>
      </c>
      <c r="CF393" t="s">
        <v>655</v>
      </c>
      <c r="CG393" s="31" t="s">
        <v>656</v>
      </c>
      <c r="CH393" t="s">
        <v>655</v>
      </c>
      <c r="CI393" t="str">
        <f t="shared" si="20"/>
        <v>03</v>
      </c>
      <c r="CJ393" t="s">
        <v>655</v>
      </c>
      <c r="CK393" s="31" t="s">
        <v>773</v>
      </c>
    </row>
    <row r="394" spans="1:89" ht="63.75" x14ac:dyDescent="0.25">
      <c r="A394" s="6">
        <v>391</v>
      </c>
      <c r="B394" s="27" t="str">
        <f t="shared" si="19"/>
        <v>ТС-001.02.03.119</v>
      </c>
      <c r="C394" s="17" t="s">
        <v>488</v>
      </c>
      <c r="D394" s="18">
        <v>3</v>
      </c>
      <c r="E394" s="18" t="s">
        <v>30</v>
      </c>
      <c r="F394" s="18" t="s">
        <v>31</v>
      </c>
      <c r="G394" s="17" t="s">
        <v>132</v>
      </c>
      <c r="H394" s="17" t="s">
        <v>33</v>
      </c>
      <c r="I394" s="17" t="s">
        <v>34</v>
      </c>
      <c r="J394" s="18" t="s">
        <v>28</v>
      </c>
      <c r="K394" s="18">
        <v>0</v>
      </c>
      <c r="L394" s="18">
        <v>8.8999999999999996E-2</v>
      </c>
      <c r="M394" s="18">
        <v>8.8999999999999996E-2</v>
      </c>
      <c r="N394" s="18">
        <v>62</v>
      </c>
      <c r="O394" s="18">
        <v>0</v>
      </c>
      <c r="P394" s="9">
        <v>1342.75</v>
      </c>
      <c r="Q394" s="20">
        <v>2022</v>
      </c>
      <c r="R394" s="6">
        <v>2022</v>
      </c>
      <c r="S394" s="9">
        <v>1</v>
      </c>
      <c r="T394" s="9">
        <v>1</v>
      </c>
      <c r="U394" s="9">
        <v>93.992500000000007</v>
      </c>
      <c r="V394" s="9">
        <v>872.78750000000002</v>
      </c>
      <c r="W394" s="9">
        <v>375.96999999999997</v>
      </c>
      <c r="X394" s="9">
        <v>1342.75</v>
      </c>
      <c r="Y394" s="1"/>
      <c r="Z394" s="1"/>
      <c r="AA394" s="1">
        <v>43.317944444444443</v>
      </c>
      <c r="AB394" s="1"/>
      <c r="AC394" s="22"/>
      <c r="AD394" s="22"/>
      <c r="AE394" s="22"/>
      <c r="AF394" s="22"/>
      <c r="AG394" s="1"/>
      <c r="AH394" s="1"/>
      <c r="AI394" s="1"/>
      <c r="AJ394" s="1"/>
      <c r="AK394" s="1"/>
      <c r="AL394" s="1"/>
      <c r="AM394" s="1"/>
      <c r="AN394" s="1" t="s">
        <v>466</v>
      </c>
      <c r="AO394" s="1"/>
      <c r="AP394" s="1"/>
      <c r="AQ394" s="1">
        <v>1611.3</v>
      </c>
      <c r="AR394" s="1">
        <v>1342.75</v>
      </c>
      <c r="AS394" s="1"/>
      <c r="AT394" s="1">
        <v>80</v>
      </c>
      <c r="AU394" s="1">
        <v>80</v>
      </c>
      <c r="AV394" s="1">
        <v>124</v>
      </c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25">
        <v>0</v>
      </c>
      <c r="BN394" s="25">
        <v>1342.75</v>
      </c>
      <c r="BO394" s="25">
        <v>0</v>
      </c>
      <c r="BP394" s="25">
        <v>0</v>
      </c>
      <c r="BQ394" s="25">
        <v>0</v>
      </c>
      <c r="BR394" s="25">
        <v>0</v>
      </c>
      <c r="BS394" s="25">
        <v>0</v>
      </c>
      <c r="BT394" s="25">
        <v>0</v>
      </c>
      <c r="BU394" s="25">
        <v>0</v>
      </c>
      <c r="BV394" s="25">
        <v>0</v>
      </c>
      <c r="BW394" s="25">
        <v>0</v>
      </c>
      <c r="BX394" s="25">
        <v>0</v>
      </c>
      <c r="BY394" s="25">
        <v>0</v>
      </c>
      <c r="BZ394" s="25">
        <v>0</v>
      </c>
      <c r="CA394" s="25">
        <v>0</v>
      </c>
      <c r="CB394" s="52">
        <f t="shared" si="21"/>
        <v>1342.75</v>
      </c>
      <c r="CE394" s="31" t="s">
        <v>34</v>
      </c>
      <c r="CF394" t="s">
        <v>655</v>
      </c>
      <c r="CG394" s="31" t="s">
        <v>656</v>
      </c>
      <c r="CH394" t="s">
        <v>655</v>
      </c>
      <c r="CI394" t="str">
        <f t="shared" si="20"/>
        <v>03</v>
      </c>
      <c r="CJ394" t="s">
        <v>655</v>
      </c>
      <c r="CK394" s="31" t="s">
        <v>774</v>
      </c>
    </row>
    <row r="395" spans="1:89" ht="63.75" x14ac:dyDescent="0.25">
      <c r="A395" s="6">
        <v>392</v>
      </c>
      <c r="B395" s="27" t="str">
        <f t="shared" si="19"/>
        <v>ТС-001.02.03.120</v>
      </c>
      <c r="C395" s="17" t="s">
        <v>489</v>
      </c>
      <c r="D395" s="18">
        <v>3</v>
      </c>
      <c r="E395" s="18" t="s">
        <v>30</v>
      </c>
      <c r="F395" s="18" t="s">
        <v>31</v>
      </c>
      <c r="G395" s="17" t="s">
        <v>490</v>
      </c>
      <c r="H395" s="17" t="s">
        <v>33</v>
      </c>
      <c r="I395" s="17" t="s">
        <v>34</v>
      </c>
      <c r="J395" s="18" t="s">
        <v>28</v>
      </c>
      <c r="K395" s="18">
        <v>0</v>
      </c>
      <c r="L395" s="18">
        <v>7.5999999999999998E-2</v>
      </c>
      <c r="M395" s="18">
        <v>7.5999999999999998E-2</v>
      </c>
      <c r="N395" s="18">
        <v>46.5</v>
      </c>
      <c r="O395" s="18">
        <v>0</v>
      </c>
      <c r="P395" s="9">
        <v>986.10833333333335</v>
      </c>
      <c r="Q395" s="20">
        <v>2022</v>
      </c>
      <c r="R395" s="6">
        <v>2022</v>
      </c>
      <c r="S395" s="9">
        <v>1</v>
      </c>
      <c r="T395" s="9">
        <v>1</v>
      </c>
      <c r="U395" s="9">
        <v>69.02758333333334</v>
      </c>
      <c r="V395" s="9">
        <v>640.97041666666667</v>
      </c>
      <c r="W395" s="9">
        <v>276.1103333333333</v>
      </c>
      <c r="X395" s="9">
        <v>986.10833333333335</v>
      </c>
      <c r="Y395" s="1"/>
      <c r="Z395" s="1"/>
      <c r="AA395" s="1">
        <v>43.317944444444443</v>
      </c>
      <c r="AB395" s="1"/>
      <c r="AC395" s="22"/>
      <c r="AD395" s="22"/>
      <c r="AE395" s="22"/>
      <c r="AF395" s="22"/>
      <c r="AG395" s="1"/>
      <c r="AH395" s="1"/>
      <c r="AI395" s="1"/>
      <c r="AJ395" s="1"/>
      <c r="AK395" s="1"/>
      <c r="AL395" s="1"/>
      <c r="AM395" s="1"/>
      <c r="AN395" s="1" t="s">
        <v>466</v>
      </c>
      <c r="AO395" s="1"/>
      <c r="AP395" s="1"/>
      <c r="AQ395" s="1">
        <v>1183.33</v>
      </c>
      <c r="AR395" s="1">
        <v>986.10833333333335</v>
      </c>
      <c r="AS395" s="1"/>
      <c r="AT395" s="1">
        <v>70</v>
      </c>
      <c r="AU395" s="1">
        <v>70</v>
      </c>
      <c r="AV395" s="1">
        <v>93</v>
      </c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25">
        <v>0</v>
      </c>
      <c r="BN395" s="25">
        <v>986.10833333333335</v>
      </c>
      <c r="BO395" s="25">
        <v>0</v>
      </c>
      <c r="BP395" s="25">
        <v>0</v>
      </c>
      <c r="BQ395" s="25">
        <v>0</v>
      </c>
      <c r="BR395" s="25">
        <v>0</v>
      </c>
      <c r="BS395" s="25">
        <v>0</v>
      </c>
      <c r="BT395" s="25">
        <v>0</v>
      </c>
      <c r="BU395" s="25">
        <v>0</v>
      </c>
      <c r="BV395" s="25">
        <v>0</v>
      </c>
      <c r="BW395" s="25">
        <v>0</v>
      </c>
      <c r="BX395" s="25">
        <v>0</v>
      </c>
      <c r="BY395" s="25">
        <v>0</v>
      </c>
      <c r="BZ395" s="25">
        <v>0</v>
      </c>
      <c r="CA395" s="25">
        <v>0</v>
      </c>
      <c r="CB395" s="52">
        <f t="shared" si="21"/>
        <v>986.10833333333335</v>
      </c>
      <c r="CE395" s="31" t="s">
        <v>34</v>
      </c>
      <c r="CF395" t="s">
        <v>655</v>
      </c>
      <c r="CG395" s="31" t="s">
        <v>656</v>
      </c>
      <c r="CH395" t="s">
        <v>655</v>
      </c>
      <c r="CI395" t="str">
        <f t="shared" si="20"/>
        <v>03</v>
      </c>
      <c r="CJ395" t="s">
        <v>655</v>
      </c>
      <c r="CK395" s="31" t="s">
        <v>775</v>
      </c>
    </row>
    <row r="396" spans="1:89" ht="63.75" x14ac:dyDescent="0.25">
      <c r="A396" s="6">
        <v>393</v>
      </c>
      <c r="B396" s="27" t="str">
        <f t="shared" si="19"/>
        <v>ТС-001.02.03.121</v>
      </c>
      <c r="C396" s="17" t="s">
        <v>491</v>
      </c>
      <c r="D396" s="18">
        <v>3</v>
      </c>
      <c r="E396" s="18" t="s">
        <v>30</v>
      </c>
      <c r="F396" s="18" t="s">
        <v>31</v>
      </c>
      <c r="G396" s="17" t="s">
        <v>490</v>
      </c>
      <c r="H396" s="17" t="s">
        <v>33</v>
      </c>
      <c r="I396" s="17" t="s">
        <v>34</v>
      </c>
      <c r="J396" s="18" t="s">
        <v>28</v>
      </c>
      <c r="K396" s="18">
        <v>0</v>
      </c>
      <c r="L396" s="18">
        <v>7.5999999999999998E-2</v>
      </c>
      <c r="M396" s="18">
        <v>7.5999999999999998E-2</v>
      </c>
      <c r="N396" s="18">
        <v>35.5</v>
      </c>
      <c r="O396" s="18">
        <v>0</v>
      </c>
      <c r="P396" s="9">
        <v>752.83333333333337</v>
      </c>
      <c r="Q396" s="20">
        <v>2022</v>
      </c>
      <c r="R396" s="6">
        <v>2022</v>
      </c>
      <c r="S396" s="9">
        <v>1</v>
      </c>
      <c r="T396" s="9">
        <v>1</v>
      </c>
      <c r="U396" s="9">
        <v>52.698333333333338</v>
      </c>
      <c r="V396" s="9">
        <v>489.3416666666667</v>
      </c>
      <c r="W396" s="9">
        <v>210.79333333333332</v>
      </c>
      <c r="X396" s="9">
        <v>752.83333333333337</v>
      </c>
      <c r="Y396" s="1"/>
      <c r="Z396" s="1"/>
      <c r="AA396" s="1">
        <v>43.317944444444443</v>
      </c>
      <c r="AB396" s="1"/>
      <c r="AC396" s="22"/>
      <c r="AD396" s="22"/>
      <c r="AE396" s="22"/>
      <c r="AF396" s="22"/>
      <c r="AG396" s="1"/>
      <c r="AH396" s="1"/>
      <c r="AI396" s="1"/>
      <c r="AJ396" s="1"/>
      <c r="AK396" s="1"/>
      <c r="AL396" s="1"/>
      <c r="AM396" s="1"/>
      <c r="AN396" s="1" t="s">
        <v>466</v>
      </c>
      <c r="AO396" s="1"/>
      <c r="AP396" s="1"/>
      <c r="AQ396" s="1">
        <v>903.4</v>
      </c>
      <c r="AR396" s="1">
        <v>752.83333333333337</v>
      </c>
      <c r="AS396" s="1"/>
      <c r="AT396" s="1">
        <v>70</v>
      </c>
      <c r="AU396" s="1">
        <v>70</v>
      </c>
      <c r="AV396" s="1">
        <v>71</v>
      </c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25">
        <v>0</v>
      </c>
      <c r="BN396" s="25">
        <v>752.83333333333337</v>
      </c>
      <c r="BO396" s="25">
        <v>0</v>
      </c>
      <c r="BP396" s="25">
        <v>0</v>
      </c>
      <c r="BQ396" s="25">
        <v>0</v>
      </c>
      <c r="BR396" s="25">
        <v>0</v>
      </c>
      <c r="BS396" s="25">
        <v>0</v>
      </c>
      <c r="BT396" s="25">
        <v>0</v>
      </c>
      <c r="BU396" s="25">
        <v>0</v>
      </c>
      <c r="BV396" s="25">
        <v>0</v>
      </c>
      <c r="BW396" s="25">
        <v>0</v>
      </c>
      <c r="BX396" s="25">
        <v>0</v>
      </c>
      <c r="BY396" s="25">
        <v>0</v>
      </c>
      <c r="BZ396" s="25">
        <v>0</v>
      </c>
      <c r="CA396" s="25">
        <v>0</v>
      </c>
      <c r="CB396" s="52">
        <f t="shared" si="21"/>
        <v>752.83333333333337</v>
      </c>
      <c r="CE396" s="31" t="s">
        <v>34</v>
      </c>
      <c r="CF396" t="s">
        <v>655</v>
      </c>
      <c r="CG396" s="31" t="s">
        <v>656</v>
      </c>
      <c r="CH396" t="s">
        <v>655</v>
      </c>
      <c r="CI396" t="str">
        <f t="shared" si="20"/>
        <v>03</v>
      </c>
      <c r="CJ396" t="s">
        <v>655</v>
      </c>
      <c r="CK396" s="31" t="s">
        <v>776</v>
      </c>
    </row>
    <row r="397" spans="1:89" ht="63.75" x14ac:dyDescent="0.25">
      <c r="A397" s="6">
        <v>394</v>
      </c>
      <c r="B397" s="27" t="str">
        <f t="shared" si="19"/>
        <v>ТС-001.02.03.122</v>
      </c>
      <c r="C397" s="17" t="s">
        <v>492</v>
      </c>
      <c r="D397" s="18">
        <v>3</v>
      </c>
      <c r="E397" s="18" t="s">
        <v>30</v>
      </c>
      <c r="F397" s="18" t="s">
        <v>31</v>
      </c>
      <c r="G397" s="17" t="s">
        <v>490</v>
      </c>
      <c r="H397" s="17" t="s">
        <v>33</v>
      </c>
      <c r="I397" s="17" t="s">
        <v>34</v>
      </c>
      <c r="J397" s="18" t="s">
        <v>28</v>
      </c>
      <c r="K397" s="18">
        <v>0</v>
      </c>
      <c r="L397" s="18">
        <v>7.5999999999999998E-2</v>
      </c>
      <c r="M397" s="18">
        <v>7.5999999999999998E-2</v>
      </c>
      <c r="N397" s="18">
        <v>39</v>
      </c>
      <c r="O397" s="18">
        <v>0</v>
      </c>
      <c r="P397" s="9">
        <v>827.05833333333339</v>
      </c>
      <c r="Q397" s="20">
        <v>2022</v>
      </c>
      <c r="R397" s="6">
        <v>2022</v>
      </c>
      <c r="S397" s="9">
        <v>1</v>
      </c>
      <c r="T397" s="9">
        <v>1</v>
      </c>
      <c r="U397" s="9">
        <v>57.894083333333342</v>
      </c>
      <c r="V397" s="9">
        <v>537.58791666666673</v>
      </c>
      <c r="W397" s="9">
        <v>231.57633333333334</v>
      </c>
      <c r="X397" s="9">
        <v>827.05833333333339</v>
      </c>
      <c r="Y397" s="1"/>
      <c r="Z397" s="1"/>
      <c r="AA397" s="1">
        <v>43.317944444444443</v>
      </c>
      <c r="AB397" s="1"/>
      <c r="AC397" s="22"/>
      <c r="AD397" s="22"/>
      <c r="AE397" s="22"/>
      <c r="AF397" s="22"/>
      <c r="AG397" s="1"/>
      <c r="AH397" s="1"/>
      <c r="AI397" s="1"/>
      <c r="AJ397" s="1"/>
      <c r="AK397" s="1"/>
      <c r="AL397" s="1"/>
      <c r="AM397" s="1"/>
      <c r="AN397" s="1" t="s">
        <v>466</v>
      </c>
      <c r="AO397" s="1"/>
      <c r="AP397" s="1"/>
      <c r="AQ397" s="1">
        <v>992.47</v>
      </c>
      <c r="AR397" s="1">
        <v>827.05833333333339</v>
      </c>
      <c r="AS397" s="1"/>
      <c r="AT397" s="1">
        <v>70</v>
      </c>
      <c r="AU397" s="1">
        <v>70</v>
      </c>
      <c r="AV397" s="1">
        <v>78</v>
      </c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25">
        <v>0</v>
      </c>
      <c r="BN397" s="25">
        <v>827.05833333333339</v>
      </c>
      <c r="BO397" s="25">
        <v>0</v>
      </c>
      <c r="BP397" s="25">
        <v>0</v>
      </c>
      <c r="BQ397" s="25">
        <v>0</v>
      </c>
      <c r="BR397" s="25">
        <v>0</v>
      </c>
      <c r="BS397" s="25">
        <v>0</v>
      </c>
      <c r="BT397" s="25">
        <v>0</v>
      </c>
      <c r="BU397" s="25">
        <v>0</v>
      </c>
      <c r="BV397" s="25">
        <v>0</v>
      </c>
      <c r="BW397" s="25">
        <v>0</v>
      </c>
      <c r="BX397" s="25">
        <v>0</v>
      </c>
      <c r="BY397" s="25">
        <v>0</v>
      </c>
      <c r="BZ397" s="25">
        <v>0</v>
      </c>
      <c r="CA397" s="25">
        <v>0</v>
      </c>
      <c r="CB397" s="52">
        <f t="shared" si="21"/>
        <v>827.05833333333339</v>
      </c>
      <c r="CE397" s="31" t="s">
        <v>34</v>
      </c>
      <c r="CF397" t="s">
        <v>655</v>
      </c>
      <c r="CG397" s="31" t="s">
        <v>656</v>
      </c>
      <c r="CH397" t="s">
        <v>655</v>
      </c>
      <c r="CI397" t="str">
        <f t="shared" si="20"/>
        <v>03</v>
      </c>
      <c r="CJ397" t="s">
        <v>655</v>
      </c>
      <c r="CK397" s="31" t="s">
        <v>777</v>
      </c>
    </row>
    <row r="398" spans="1:89" ht="63.75" x14ac:dyDescent="0.25">
      <c r="A398" s="6">
        <v>395</v>
      </c>
      <c r="B398" s="27" t="str">
        <f t="shared" si="19"/>
        <v>ТС-001.02.03.123</v>
      </c>
      <c r="C398" s="17" t="s">
        <v>493</v>
      </c>
      <c r="D398" s="18">
        <v>3</v>
      </c>
      <c r="E398" s="18" t="s">
        <v>30</v>
      </c>
      <c r="F398" s="18" t="s">
        <v>31</v>
      </c>
      <c r="G398" s="17" t="s">
        <v>494</v>
      </c>
      <c r="H398" s="17" t="s">
        <v>33</v>
      </c>
      <c r="I398" s="17" t="s">
        <v>34</v>
      </c>
      <c r="J398" s="18" t="s">
        <v>28</v>
      </c>
      <c r="K398" s="18">
        <v>0</v>
      </c>
      <c r="L398" s="18" t="s">
        <v>495</v>
      </c>
      <c r="M398" s="18" t="s">
        <v>495</v>
      </c>
      <c r="N398" s="18">
        <v>37</v>
      </c>
      <c r="O398" s="18">
        <v>0</v>
      </c>
      <c r="P398" s="9">
        <v>1654.3833333333334</v>
      </c>
      <c r="Q398" s="20">
        <v>2022</v>
      </c>
      <c r="R398" s="6">
        <v>2022</v>
      </c>
      <c r="S398" s="9">
        <v>1</v>
      </c>
      <c r="T398" s="9">
        <v>1</v>
      </c>
      <c r="U398" s="9">
        <v>115.80683333333336</v>
      </c>
      <c r="V398" s="9">
        <v>1075.3491666666669</v>
      </c>
      <c r="W398" s="9">
        <v>463.22733333333332</v>
      </c>
      <c r="X398" s="9">
        <v>1654.3833333333334</v>
      </c>
      <c r="Y398" s="1"/>
      <c r="Z398" s="1"/>
      <c r="AA398" s="1">
        <v>43.317944444444443</v>
      </c>
      <c r="AB398" s="1"/>
      <c r="AC398" s="22"/>
      <c r="AD398" s="22"/>
      <c r="AE398" s="22"/>
      <c r="AF398" s="22"/>
      <c r="AG398" s="1"/>
      <c r="AH398" s="1"/>
      <c r="AI398" s="1"/>
      <c r="AJ398" s="1"/>
      <c r="AK398" s="1"/>
      <c r="AL398" s="1"/>
      <c r="AM398" s="1"/>
      <c r="AN398" s="1" t="s">
        <v>466</v>
      </c>
      <c r="AO398" s="1"/>
      <c r="AP398" s="1"/>
      <c r="AQ398" s="1">
        <v>1985.26</v>
      </c>
      <c r="AR398" s="1">
        <v>1654.3833333333334</v>
      </c>
      <c r="AS398" s="1"/>
      <c r="AT398" s="1" t="e">
        <v>#N/A</v>
      </c>
      <c r="AU398" s="1" t="e">
        <v>#N/A</v>
      </c>
      <c r="AV398" s="1">
        <v>74</v>
      </c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25">
        <v>0</v>
      </c>
      <c r="BN398" s="25">
        <v>1654.3833333333334</v>
      </c>
      <c r="BO398" s="25">
        <v>0</v>
      </c>
      <c r="BP398" s="25">
        <v>0</v>
      </c>
      <c r="BQ398" s="25">
        <v>0</v>
      </c>
      <c r="BR398" s="25">
        <v>0</v>
      </c>
      <c r="BS398" s="25">
        <v>0</v>
      </c>
      <c r="BT398" s="25">
        <v>0</v>
      </c>
      <c r="BU398" s="25">
        <v>0</v>
      </c>
      <c r="BV398" s="25">
        <v>0</v>
      </c>
      <c r="BW398" s="25">
        <v>0</v>
      </c>
      <c r="BX398" s="25">
        <v>0</v>
      </c>
      <c r="BY398" s="25">
        <v>0</v>
      </c>
      <c r="BZ398" s="25">
        <v>0</v>
      </c>
      <c r="CA398" s="25">
        <v>0</v>
      </c>
      <c r="CB398" s="52">
        <f t="shared" si="21"/>
        <v>1654.3833333333334</v>
      </c>
      <c r="CE398" s="31" t="s">
        <v>34</v>
      </c>
      <c r="CF398" t="s">
        <v>655</v>
      </c>
      <c r="CG398" s="31" t="s">
        <v>656</v>
      </c>
      <c r="CH398" t="s">
        <v>655</v>
      </c>
      <c r="CI398" t="str">
        <f t="shared" si="20"/>
        <v>03</v>
      </c>
      <c r="CJ398" t="s">
        <v>655</v>
      </c>
      <c r="CK398" s="31" t="s">
        <v>778</v>
      </c>
    </row>
    <row r="399" spans="1:89" ht="63.75" x14ac:dyDescent="0.25">
      <c r="A399" s="6">
        <v>396</v>
      </c>
      <c r="B399" s="27" t="str">
        <f t="shared" si="19"/>
        <v>ТС-001.02.03.124</v>
      </c>
      <c r="C399" s="17" t="s">
        <v>496</v>
      </c>
      <c r="D399" s="18">
        <v>3</v>
      </c>
      <c r="E399" s="18" t="s">
        <v>30</v>
      </c>
      <c r="F399" s="18" t="s">
        <v>31</v>
      </c>
      <c r="G399" s="17" t="s">
        <v>494</v>
      </c>
      <c r="H399" s="17" t="s">
        <v>33</v>
      </c>
      <c r="I399" s="17" t="s">
        <v>34</v>
      </c>
      <c r="J399" s="18" t="s">
        <v>28</v>
      </c>
      <c r="K399" s="18">
        <v>0</v>
      </c>
      <c r="L399" s="18" t="s">
        <v>497</v>
      </c>
      <c r="M399" s="18" t="s">
        <v>497</v>
      </c>
      <c r="N399" s="18">
        <v>23</v>
      </c>
      <c r="O399" s="18">
        <v>0</v>
      </c>
      <c r="P399" s="9">
        <v>761.60833333333335</v>
      </c>
      <c r="Q399" s="20">
        <v>2022</v>
      </c>
      <c r="R399" s="6">
        <v>2022</v>
      </c>
      <c r="S399" s="9">
        <v>1</v>
      </c>
      <c r="T399" s="9">
        <v>1</v>
      </c>
      <c r="U399" s="9">
        <v>53.312583333333336</v>
      </c>
      <c r="V399" s="9">
        <v>495.04541666666671</v>
      </c>
      <c r="W399" s="9">
        <v>213.25033333333332</v>
      </c>
      <c r="X399" s="9">
        <v>761.60833333333335</v>
      </c>
      <c r="Y399" s="1"/>
      <c r="Z399" s="1"/>
      <c r="AA399" s="1">
        <v>35.541722222222219</v>
      </c>
      <c r="AB399" s="1"/>
      <c r="AC399" s="22">
        <v>0</v>
      </c>
      <c r="AD399" s="22">
        <v>23</v>
      </c>
      <c r="AE399" s="22">
        <v>0</v>
      </c>
      <c r="AF399" s="22" t="s">
        <v>634</v>
      </c>
      <c r="AG399" s="1"/>
      <c r="AH399" s="1"/>
      <c r="AI399" s="1"/>
      <c r="AJ399" s="1">
        <v>0</v>
      </c>
      <c r="AK399" s="1"/>
      <c r="AL399" s="1"/>
      <c r="AM399" s="1"/>
      <c r="AN399" s="1" t="s">
        <v>466</v>
      </c>
      <c r="AO399" s="1"/>
      <c r="AP399" s="1"/>
      <c r="AQ399" s="1">
        <v>913.93</v>
      </c>
      <c r="AR399" s="1">
        <v>761.60833333333335</v>
      </c>
      <c r="AS399" s="1"/>
      <c r="AT399" s="1" t="e">
        <v>#N/A</v>
      </c>
      <c r="AU399" s="1" t="e">
        <v>#N/A</v>
      </c>
      <c r="AV399" s="1">
        <v>46</v>
      </c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25">
        <v>0</v>
      </c>
      <c r="BN399" s="25">
        <v>761.60833333333335</v>
      </c>
      <c r="BO399" s="25">
        <v>0</v>
      </c>
      <c r="BP399" s="25">
        <v>0</v>
      </c>
      <c r="BQ399" s="25">
        <v>0</v>
      </c>
      <c r="BR399" s="25">
        <v>0</v>
      </c>
      <c r="BS399" s="25">
        <v>0</v>
      </c>
      <c r="BT399" s="25">
        <v>0</v>
      </c>
      <c r="BU399" s="25">
        <v>0</v>
      </c>
      <c r="BV399" s="25">
        <v>0</v>
      </c>
      <c r="BW399" s="25">
        <v>0</v>
      </c>
      <c r="BX399" s="25">
        <v>0</v>
      </c>
      <c r="BY399" s="25">
        <v>0</v>
      </c>
      <c r="BZ399" s="25">
        <v>0</v>
      </c>
      <c r="CA399" s="25">
        <v>0</v>
      </c>
      <c r="CB399" s="52">
        <f t="shared" si="21"/>
        <v>761.60833333333335</v>
      </c>
      <c r="CE399" s="31" t="s">
        <v>34</v>
      </c>
      <c r="CF399" t="s">
        <v>655</v>
      </c>
      <c r="CG399" s="31" t="s">
        <v>656</v>
      </c>
      <c r="CH399" t="s">
        <v>655</v>
      </c>
      <c r="CI399" t="str">
        <f t="shared" si="20"/>
        <v>03</v>
      </c>
      <c r="CJ399" t="s">
        <v>655</v>
      </c>
      <c r="CK399" s="31" t="s">
        <v>779</v>
      </c>
    </row>
    <row r="400" spans="1:89" ht="63.75" x14ac:dyDescent="0.25">
      <c r="A400" s="6">
        <v>397</v>
      </c>
      <c r="B400" s="27" t="str">
        <f t="shared" si="19"/>
        <v>ТС-001.02.03.125</v>
      </c>
      <c r="C400" s="17" t="s">
        <v>498</v>
      </c>
      <c r="D400" s="18">
        <v>3</v>
      </c>
      <c r="E400" s="18" t="s">
        <v>30</v>
      </c>
      <c r="F400" s="18" t="s">
        <v>31</v>
      </c>
      <c r="G400" s="17" t="s">
        <v>132</v>
      </c>
      <c r="H400" s="17" t="s">
        <v>33</v>
      </c>
      <c r="I400" s="17" t="s">
        <v>34</v>
      </c>
      <c r="J400" s="18" t="s">
        <v>28</v>
      </c>
      <c r="K400" s="18">
        <v>0</v>
      </c>
      <c r="L400" s="18">
        <v>0.159</v>
      </c>
      <c r="M400" s="18">
        <v>0.159</v>
      </c>
      <c r="N400" s="18">
        <v>60</v>
      </c>
      <c r="O400" s="18">
        <v>0</v>
      </c>
      <c r="P400" s="9">
        <v>2468.4833333333331</v>
      </c>
      <c r="Q400" s="20">
        <v>2022</v>
      </c>
      <c r="R400" s="6">
        <v>2022</v>
      </c>
      <c r="S400" s="9">
        <v>1</v>
      </c>
      <c r="T400" s="9">
        <v>1</v>
      </c>
      <c r="U400" s="9">
        <v>172.79383333333334</v>
      </c>
      <c r="V400" s="9">
        <v>1604.5141666666666</v>
      </c>
      <c r="W400" s="9">
        <v>691.17533333333324</v>
      </c>
      <c r="X400" s="9">
        <v>2468.4833333333331</v>
      </c>
      <c r="Y400" s="1"/>
      <c r="Z400" s="1"/>
      <c r="AA400" s="1">
        <v>35.541722222222219</v>
      </c>
      <c r="AB400" s="1"/>
      <c r="AC400" s="22"/>
      <c r="AD400" s="22"/>
      <c r="AE400" s="22"/>
      <c r="AF400" s="22"/>
      <c r="AG400" s="1"/>
      <c r="AH400" s="1"/>
      <c r="AI400" s="1"/>
      <c r="AJ400" s="1"/>
      <c r="AK400" s="1"/>
      <c r="AL400" s="1"/>
      <c r="AM400" s="1"/>
      <c r="AN400" s="1" t="s">
        <v>466</v>
      </c>
      <c r="AO400" s="1"/>
      <c r="AP400" s="1"/>
      <c r="AQ400" s="1">
        <v>2962.18</v>
      </c>
      <c r="AR400" s="1">
        <v>2468.4833333333331</v>
      </c>
      <c r="AS400" s="1"/>
      <c r="AT400" s="1">
        <v>150</v>
      </c>
      <c r="AU400" s="1">
        <v>150</v>
      </c>
      <c r="AV400" s="1">
        <v>120</v>
      </c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25">
        <v>0</v>
      </c>
      <c r="BN400" s="25">
        <v>2468.4833333333331</v>
      </c>
      <c r="BO400" s="25">
        <v>0</v>
      </c>
      <c r="BP400" s="25">
        <v>0</v>
      </c>
      <c r="BQ400" s="25">
        <v>0</v>
      </c>
      <c r="BR400" s="25">
        <v>0</v>
      </c>
      <c r="BS400" s="25">
        <v>0</v>
      </c>
      <c r="BT400" s="25">
        <v>0</v>
      </c>
      <c r="BU400" s="25">
        <v>0</v>
      </c>
      <c r="BV400" s="25">
        <v>0</v>
      </c>
      <c r="BW400" s="25">
        <v>0</v>
      </c>
      <c r="BX400" s="25">
        <v>0</v>
      </c>
      <c r="BY400" s="25">
        <v>0</v>
      </c>
      <c r="BZ400" s="25">
        <v>0</v>
      </c>
      <c r="CA400" s="25">
        <v>0</v>
      </c>
      <c r="CB400" s="52">
        <f t="shared" si="21"/>
        <v>2468.4833333333331</v>
      </c>
      <c r="CE400" s="31" t="s">
        <v>34</v>
      </c>
      <c r="CF400" t="s">
        <v>655</v>
      </c>
      <c r="CG400" s="31" t="s">
        <v>656</v>
      </c>
      <c r="CH400" t="s">
        <v>655</v>
      </c>
      <c r="CI400" t="str">
        <f t="shared" si="20"/>
        <v>03</v>
      </c>
      <c r="CJ400" t="s">
        <v>655</v>
      </c>
      <c r="CK400" s="31" t="s">
        <v>780</v>
      </c>
    </row>
    <row r="401" spans="1:89" ht="63.75" x14ac:dyDescent="0.25">
      <c r="A401" s="6">
        <v>398</v>
      </c>
      <c r="B401" s="27" t="str">
        <f t="shared" si="19"/>
        <v>ТС-001.02.03.126</v>
      </c>
      <c r="C401" s="17" t="s">
        <v>499</v>
      </c>
      <c r="D401" s="18">
        <v>3</v>
      </c>
      <c r="E401" s="18" t="s">
        <v>30</v>
      </c>
      <c r="F401" s="18" t="s">
        <v>31</v>
      </c>
      <c r="G401" s="17" t="s">
        <v>132</v>
      </c>
      <c r="H401" s="17" t="s">
        <v>33</v>
      </c>
      <c r="I401" s="17" t="s">
        <v>34</v>
      </c>
      <c r="J401" s="18" t="s">
        <v>28</v>
      </c>
      <c r="K401" s="18">
        <v>0</v>
      </c>
      <c r="L401" s="18">
        <v>0.108</v>
      </c>
      <c r="M401" s="18">
        <v>0.108</v>
      </c>
      <c r="N401" s="18">
        <v>32</v>
      </c>
      <c r="O401" s="18">
        <v>0</v>
      </c>
      <c r="P401" s="9">
        <v>1139.0666666666668</v>
      </c>
      <c r="Q401" s="20">
        <v>2022</v>
      </c>
      <c r="R401" s="6">
        <v>2022</v>
      </c>
      <c r="S401" s="9">
        <v>1</v>
      </c>
      <c r="T401" s="9">
        <v>1</v>
      </c>
      <c r="U401" s="9">
        <v>79.734666666666683</v>
      </c>
      <c r="V401" s="9">
        <v>740.39333333333343</v>
      </c>
      <c r="W401" s="9">
        <v>318.93866666666668</v>
      </c>
      <c r="X401" s="9">
        <v>1139.0666666666668</v>
      </c>
      <c r="Y401" s="1"/>
      <c r="Z401" s="1"/>
      <c r="AA401" s="1">
        <v>35.541722222222219</v>
      </c>
      <c r="AB401" s="1"/>
      <c r="AC401" s="22"/>
      <c r="AD401" s="22"/>
      <c r="AE401" s="22"/>
      <c r="AF401" s="22"/>
      <c r="AG401" s="1"/>
      <c r="AH401" s="1"/>
      <c r="AI401" s="1"/>
      <c r="AJ401" s="1"/>
      <c r="AK401" s="1"/>
      <c r="AL401" s="1"/>
      <c r="AM401" s="1"/>
      <c r="AN401" s="1" t="s">
        <v>466</v>
      </c>
      <c r="AO401" s="1"/>
      <c r="AP401" s="1"/>
      <c r="AQ401" s="1">
        <v>1366.88</v>
      </c>
      <c r="AR401" s="1">
        <v>1139.0666666666668</v>
      </c>
      <c r="AS401" s="1"/>
      <c r="AT401" s="1">
        <v>100</v>
      </c>
      <c r="AU401" s="1">
        <v>100</v>
      </c>
      <c r="AV401" s="1">
        <v>64</v>
      </c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25">
        <v>0</v>
      </c>
      <c r="BN401" s="25">
        <v>1139.0666666666668</v>
      </c>
      <c r="BO401" s="25">
        <v>0</v>
      </c>
      <c r="BP401" s="25">
        <v>0</v>
      </c>
      <c r="BQ401" s="25">
        <v>0</v>
      </c>
      <c r="BR401" s="25">
        <v>0</v>
      </c>
      <c r="BS401" s="25">
        <v>0</v>
      </c>
      <c r="BT401" s="25">
        <v>0</v>
      </c>
      <c r="BU401" s="25">
        <v>0</v>
      </c>
      <c r="BV401" s="25">
        <v>0</v>
      </c>
      <c r="BW401" s="25">
        <v>0</v>
      </c>
      <c r="BX401" s="25">
        <v>0</v>
      </c>
      <c r="BY401" s="25">
        <v>0</v>
      </c>
      <c r="BZ401" s="25">
        <v>0</v>
      </c>
      <c r="CA401" s="25">
        <v>0</v>
      </c>
      <c r="CB401" s="52">
        <f t="shared" si="21"/>
        <v>1139.0666666666668</v>
      </c>
      <c r="CE401" s="31" t="s">
        <v>34</v>
      </c>
      <c r="CF401" t="s">
        <v>655</v>
      </c>
      <c r="CG401" s="31" t="s">
        <v>656</v>
      </c>
      <c r="CH401" t="s">
        <v>655</v>
      </c>
      <c r="CI401" t="str">
        <f t="shared" si="20"/>
        <v>03</v>
      </c>
      <c r="CJ401" t="s">
        <v>655</v>
      </c>
      <c r="CK401" s="31" t="s">
        <v>781</v>
      </c>
    </row>
    <row r="402" spans="1:89" ht="63.75" x14ac:dyDescent="0.25">
      <c r="A402" s="6">
        <v>399</v>
      </c>
      <c r="B402" s="27" t="str">
        <f t="shared" si="19"/>
        <v>ТС-001.02.03.127</v>
      </c>
      <c r="C402" s="17" t="s">
        <v>500</v>
      </c>
      <c r="D402" s="18">
        <v>3</v>
      </c>
      <c r="E402" s="18" t="s">
        <v>30</v>
      </c>
      <c r="F402" s="18" t="s">
        <v>31</v>
      </c>
      <c r="G402" s="17" t="s">
        <v>132</v>
      </c>
      <c r="H402" s="17" t="s">
        <v>33</v>
      </c>
      <c r="I402" s="17" t="s">
        <v>34</v>
      </c>
      <c r="J402" s="18" t="s">
        <v>28</v>
      </c>
      <c r="K402" s="18">
        <v>0</v>
      </c>
      <c r="L402" s="18">
        <v>5.7000000000000002E-2</v>
      </c>
      <c r="M402" s="18">
        <v>5.7000000000000002E-2</v>
      </c>
      <c r="N402" s="18">
        <v>126.5</v>
      </c>
      <c r="O402" s="18">
        <v>0</v>
      </c>
      <c r="P402" s="9">
        <v>3874.9416666666675</v>
      </c>
      <c r="Q402" s="20">
        <v>2022</v>
      </c>
      <c r="R402" s="6">
        <v>2022</v>
      </c>
      <c r="S402" s="9">
        <v>1</v>
      </c>
      <c r="T402" s="9">
        <v>1</v>
      </c>
      <c r="U402" s="9">
        <v>271.24591666666674</v>
      </c>
      <c r="V402" s="9">
        <v>2518.7120833333338</v>
      </c>
      <c r="W402" s="9">
        <v>1084.9836666666667</v>
      </c>
      <c r="X402" s="9">
        <v>3874.9416666666675</v>
      </c>
      <c r="Y402" s="1"/>
      <c r="Z402" s="1"/>
      <c r="AA402" s="1">
        <v>35.541722222222219</v>
      </c>
      <c r="AB402" s="1"/>
      <c r="AC402" s="22"/>
      <c r="AD402" s="22"/>
      <c r="AE402" s="22"/>
      <c r="AF402" s="22"/>
      <c r="AG402" s="1"/>
      <c r="AH402" s="1"/>
      <c r="AI402" s="1"/>
      <c r="AJ402" s="1"/>
      <c r="AK402" s="1"/>
      <c r="AL402" s="1"/>
      <c r="AM402" s="1"/>
      <c r="AN402" s="1" t="s">
        <v>466</v>
      </c>
      <c r="AO402" s="1"/>
      <c r="AP402" s="1"/>
      <c r="AQ402" s="1">
        <v>4649.93</v>
      </c>
      <c r="AR402" s="1">
        <v>3874.9416666666671</v>
      </c>
      <c r="AS402" s="1"/>
      <c r="AT402" s="1">
        <v>50</v>
      </c>
      <c r="AU402" s="1">
        <v>50</v>
      </c>
      <c r="AV402" s="1">
        <v>253</v>
      </c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25">
        <v>0</v>
      </c>
      <c r="BN402" s="25">
        <v>3874.9416666666675</v>
      </c>
      <c r="BO402" s="25">
        <v>0</v>
      </c>
      <c r="BP402" s="25">
        <v>0</v>
      </c>
      <c r="BQ402" s="25">
        <v>0</v>
      </c>
      <c r="BR402" s="25">
        <v>0</v>
      </c>
      <c r="BS402" s="25">
        <v>0</v>
      </c>
      <c r="BT402" s="25">
        <v>0</v>
      </c>
      <c r="BU402" s="25">
        <v>0</v>
      </c>
      <c r="BV402" s="25">
        <v>0</v>
      </c>
      <c r="BW402" s="25">
        <v>0</v>
      </c>
      <c r="BX402" s="25">
        <v>0</v>
      </c>
      <c r="BY402" s="25">
        <v>0</v>
      </c>
      <c r="BZ402" s="25">
        <v>0</v>
      </c>
      <c r="CA402" s="25">
        <v>0</v>
      </c>
      <c r="CB402" s="52">
        <f t="shared" si="21"/>
        <v>3874.9416666666675</v>
      </c>
      <c r="CE402" s="31" t="s">
        <v>34</v>
      </c>
      <c r="CF402" t="s">
        <v>655</v>
      </c>
      <c r="CG402" s="31" t="s">
        <v>656</v>
      </c>
      <c r="CH402" t="s">
        <v>655</v>
      </c>
      <c r="CI402" t="str">
        <f t="shared" si="20"/>
        <v>03</v>
      </c>
      <c r="CJ402" t="s">
        <v>655</v>
      </c>
      <c r="CK402" s="31" t="s">
        <v>782</v>
      </c>
    </row>
    <row r="403" spans="1:89" ht="63.75" x14ac:dyDescent="0.25">
      <c r="A403" s="6">
        <v>400</v>
      </c>
      <c r="B403" s="27" t="str">
        <f t="shared" si="19"/>
        <v>ТС-001.02.03.128</v>
      </c>
      <c r="C403" s="17" t="s">
        <v>501</v>
      </c>
      <c r="D403" s="18">
        <v>3</v>
      </c>
      <c r="E403" s="18" t="s">
        <v>30</v>
      </c>
      <c r="F403" s="18" t="s">
        <v>31</v>
      </c>
      <c r="G403" s="17" t="s">
        <v>132</v>
      </c>
      <c r="H403" s="17" t="s">
        <v>33</v>
      </c>
      <c r="I403" s="17" t="s">
        <v>34</v>
      </c>
      <c r="J403" s="18" t="s">
        <v>28</v>
      </c>
      <c r="K403" s="18">
        <v>0</v>
      </c>
      <c r="L403" s="18">
        <v>0.108</v>
      </c>
      <c r="M403" s="18">
        <v>0.108</v>
      </c>
      <c r="N403" s="18">
        <v>56</v>
      </c>
      <c r="O403" s="18">
        <v>0</v>
      </c>
      <c r="P403" s="9">
        <v>1993.3666666666668</v>
      </c>
      <c r="Q403" s="20">
        <v>2022</v>
      </c>
      <c r="R403" s="6">
        <v>2022</v>
      </c>
      <c r="S403" s="9">
        <v>1</v>
      </c>
      <c r="T403" s="9">
        <v>1</v>
      </c>
      <c r="U403" s="9">
        <v>139.53566666666669</v>
      </c>
      <c r="V403" s="9">
        <v>1295.6883333333335</v>
      </c>
      <c r="W403" s="9">
        <v>558.14266666666663</v>
      </c>
      <c r="X403" s="9">
        <v>1993.3666666666668</v>
      </c>
      <c r="Y403" s="1"/>
      <c r="Z403" s="1"/>
      <c r="AA403" s="1">
        <v>35.541722222222219</v>
      </c>
      <c r="AB403" s="1"/>
      <c r="AC403" s="22"/>
      <c r="AD403" s="22"/>
      <c r="AE403" s="22"/>
      <c r="AF403" s="22"/>
      <c r="AG403" s="1"/>
      <c r="AH403" s="1"/>
      <c r="AI403" s="1"/>
      <c r="AJ403" s="1"/>
      <c r="AK403" s="1"/>
      <c r="AL403" s="1"/>
      <c r="AM403" s="1"/>
      <c r="AN403" s="1" t="s">
        <v>466</v>
      </c>
      <c r="AO403" s="1"/>
      <c r="AP403" s="1"/>
      <c r="AQ403" s="1">
        <v>2392.04</v>
      </c>
      <c r="AR403" s="1">
        <v>1993.3666666666668</v>
      </c>
      <c r="AS403" s="1"/>
      <c r="AT403" s="1">
        <v>100</v>
      </c>
      <c r="AU403" s="1">
        <v>100</v>
      </c>
      <c r="AV403" s="1">
        <v>112</v>
      </c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25">
        <v>0</v>
      </c>
      <c r="BN403" s="25">
        <v>1993.3666666666668</v>
      </c>
      <c r="BO403" s="25">
        <v>0</v>
      </c>
      <c r="BP403" s="25">
        <v>0</v>
      </c>
      <c r="BQ403" s="25">
        <v>0</v>
      </c>
      <c r="BR403" s="25">
        <v>0</v>
      </c>
      <c r="BS403" s="25">
        <v>0</v>
      </c>
      <c r="BT403" s="25">
        <v>0</v>
      </c>
      <c r="BU403" s="25">
        <v>0</v>
      </c>
      <c r="BV403" s="25">
        <v>0</v>
      </c>
      <c r="BW403" s="25">
        <v>0</v>
      </c>
      <c r="BX403" s="25">
        <v>0</v>
      </c>
      <c r="BY403" s="25">
        <v>0</v>
      </c>
      <c r="BZ403" s="25">
        <v>0</v>
      </c>
      <c r="CA403" s="25">
        <v>0</v>
      </c>
      <c r="CB403" s="52">
        <f t="shared" si="21"/>
        <v>1993.3666666666668</v>
      </c>
      <c r="CE403" s="31" t="s">
        <v>34</v>
      </c>
      <c r="CF403" t="s">
        <v>655</v>
      </c>
      <c r="CG403" s="31" t="s">
        <v>656</v>
      </c>
      <c r="CH403" t="s">
        <v>655</v>
      </c>
      <c r="CI403" t="str">
        <f t="shared" si="20"/>
        <v>03</v>
      </c>
      <c r="CJ403" t="s">
        <v>655</v>
      </c>
      <c r="CK403" s="31" t="s">
        <v>783</v>
      </c>
    </row>
    <row r="404" spans="1:89" ht="63.75" x14ac:dyDescent="0.25">
      <c r="A404" s="6">
        <v>401</v>
      </c>
      <c r="B404" s="27" t="str">
        <f t="shared" si="19"/>
        <v>ТС-001.02.03.129</v>
      </c>
      <c r="C404" s="17" t="s">
        <v>502</v>
      </c>
      <c r="D404" s="18">
        <v>3</v>
      </c>
      <c r="E404" s="18" t="s">
        <v>30</v>
      </c>
      <c r="F404" s="18" t="s">
        <v>31</v>
      </c>
      <c r="G404" s="17" t="s">
        <v>132</v>
      </c>
      <c r="H404" s="17" t="s">
        <v>33</v>
      </c>
      <c r="I404" s="17" t="s">
        <v>34</v>
      </c>
      <c r="J404" s="18" t="s">
        <v>28</v>
      </c>
      <c r="K404" s="18">
        <v>0</v>
      </c>
      <c r="L404" s="18">
        <v>7.5999999999999998E-2</v>
      </c>
      <c r="M404" s="18">
        <v>7.5999999999999998E-2</v>
      </c>
      <c r="N404" s="18">
        <v>75</v>
      </c>
      <c r="O404" s="18">
        <v>0</v>
      </c>
      <c r="P404" s="9">
        <v>2378.8083333333334</v>
      </c>
      <c r="Q404" s="20">
        <v>2022</v>
      </c>
      <c r="R404" s="6">
        <v>2022</v>
      </c>
      <c r="S404" s="9">
        <v>1</v>
      </c>
      <c r="T404" s="9">
        <v>1</v>
      </c>
      <c r="U404" s="9">
        <v>166.51658333333336</v>
      </c>
      <c r="V404" s="9">
        <v>1546.2254166666667</v>
      </c>
      <c r="W404" s="9">
        <v>666.06633333333332</v>
      </c>
      <c r="X404" s="9">
        <v>2378.8083333333334</v>
      </c>
      <c r="Y404" s="1"/>
      <c r="Z404" s="1"/>
      <c r="AA404" s="1">
        <v>35.541722222222219</v>
      </c>
      <c r="AB404" s="1"/>
      <c r="AC404" s="22"/>
      <c r="AD404" s="22"/>
      <c r="AE404" s="22"/>
      <c r="AF404" s="22"/>
      <c r="AG404" s="1"/>
      <c r="AH404" s="1"/>
      <c r="AI404" s="1"/>
      <c r="AJ404" s="1"/>
      <c r="AK404" s="1"/>
      <c r="AL404" s="1"/>
      <c r="AM404" s="1"/>
      <c r="AN404" s="1" t="s">
        <v>466</v>
      </c>
      <c r="AO404" s="1"/>
      <c r="AP404" s="1"/>
      <c r="AQ404" s="1">
        <v>2854.57</v>
      </c>
      <c r="AR404" s="1">
        <v>2378.8083333333334</v>
      </c>
      <c r="AS404" s="1"/>
      <c r="AT404" s="1">
        <v>70</v>
      </c>
      <c r="AU404" s="1">
        <v>70</v>
      </c>
      <c r="AV404" s="1">
        <v>150</v>
      </c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25">
        <v>0</v>
      </c>
      <c r="BN404" s="25">
        <v>2378.8083333333334</v>
      </c>
      <c r="BO404" s="25">
        <v>0</v>
      </c>
      <c r="BP404" s="25">
        <v>0</v>
      </c>
      <c r="BQ404" s="25">
        <v>0</v>
      </c>
      <c r="BR404" s="25">
        <v>0</v>
      </c>
      <c r="BS404" s="25">
        <v>0</v>
      </c>
      <c r="BT404" s="25">
        <v>0</v>
      </c>
      <c r="BU404" s="25">
        <v>0</v>
      </c>
      <c r="BV404" s="25">
        <v>0</v>
      </c>
      <c r="BW404" s="25">
        <v>0</v>
      </c>
      <c r="BX404" s="25">
        <v>0</v>
      </c>
      <c r="BY404" s="25">
        <v>0</v>
      </c>
      <c r="BZ404" s="25">
        <v>0</v>
      </c>
      <c r="CA404" s="25">
        <v>0</v>
      </c>
      <c r="CB404" s="52">
        <f t="shared" si="21"/>
        <v>2378.8083333333334</v>
      </c>
      <c r="CE404" s="31" t="s">
        <v>34</v>
      </c>
      <c r="CF404" t="s">
        <v>655</v>
      </c>
      <c r="CG404" s="31" t="s">
        <v>656</v>
      </c>
      <c r="CH404" t="s">
        <v>655</v>
      </c>
      <c r="CI404" t="str">
        <f t="shared" si="20"/>
        <v>03</v>
      </c>
      <c r="CJ404" t="s">
        <v>655</v>
      </c>
      <c r="CK404" s="31" t="s">
        <v>784</v>
      </c>
    </row>
    <row r="405" spans="1:89" ht="63.75" x14ac:dyDescent="0.25">
      <c r="A405" s="6">
        <v>402</v>
      </c>
      <c r="B405" s="27" t="str">
        <f t="shared" si="19"/>
        <v>ТС-001.02.03.130</v>
      </c>
      <c r="C405" s="17" t="s">
        <v>503</v>
      </c>
      <c r="D405" s="18">
        <v>3</v>
      </c>
      <c r="E405" s="18" t="s">
        <v>30</v>
      </c>
      <c r="F405" s="18" t="s">
        <v>31</v>
      </c>
      <c r="G405" s="17" t="s">
        <v>132</v>
      </c>
      <c r="H405" s="17" t="s">
        <v>33</v>
      </c>
      <c r="I405" s="17" t="s">
        <v>34</v>
      </c>
      <c r="J405" s="18" t="s">
        <v>28</v>
      </c>
      <c r="K405" s="18">
        <v>0</v>
      </c>
      <c r="L405" s="18">
        <v>5.7000000000000002E-2</v>
      </c>
      <c r="M405" s="18">
        <v>5.7000000000000002E-2</v>
      </c>
      <c r="N405" s="18">
        <v>64.599999999999994</v>
      </c>
      <c r="O405" s="18">
        <v>0</v>
      </c>
      <c r="P405" s="9">
        <v>1978.8250000000003</v>
      </c>
      <c r="Q405" s="20">
        <v>2022</v>
      </c>
      <c r="R405" s="6">
        <v>2022</v>
      </c>
      <c r="S405" s="9">
        <v>1</v>
      </c>
      <c r="T405" s="9">
        <v>1</v>
      </c>
      <c r="U405" s="9">
        <v>138.51775000000004</v>
      </c>
      <c r="V405" s="9">
        <v>1286.2362500000002</v>
      </c>
      <c r="W405" s="9">
        <v>554.07100000000003</v>
      </c>
      <c r="X405" s="9">
        <v>1978.8250000000003</v>
      </c>
      <c r="Y405" s="1"/>
      <c r="Z405" s="1"/>
      <c r="AA405" s="1"/>
      <c r="AB405" s="1"/>
      <c r="AC405" s="22">
        <v>0</v>
      </c>
      <c r="AD405" s="22">
        <v>64.599999999999994</v>
      </c>
      <c r="AE405" s="22">
        <v>0</v>
      </c>
      <c r="AF405" s="22">
        <v>0</v>
      </c>
      <c r="AG405" s="1"/>
      <c r="AH405" s="1"/>
      <c r="AI405" s="1"/>
      <c r="AJ405" s="1">
        <v>3.6821999999999999</v>
      </c>
      <c r="AK405" s="1"/>
      <c r="AL405" s="1"/>
      <c r="AM405" s="1"/>
      <c r="AN405" s="1" t="s">
        <v>466</v>
      </c>
      <c r="AO405" s="1"/>
      <c r="AP405" s="1"/>
      <c r="AQ405" s="1">
        <v>2374.59</v>
      </c>
      <c r="AR405" s="1">
        <v>1978.8250000000003</v>
      </c>
      <c r="AS405" s="1"/>
      <c r="AT405" s="1">
        <v>50</v>
      </c>
      <c r="AU405" s="1">
        <v>50</v>
      </c>
      <c r="AV405" s="1">
        <v>129.19999999999999</v>
      </c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25">
        <v>0</v>
      </c>
      <c r="BN405" s="25">
        <v>1978.8250000000003</v>
      </c>
      <c r="BO405" s="25">
        <v>0</v>
      </c>
      <c r="BP405" s="25">
        <v>0</v>
      </c>
      <c r="BQ405" s="25">
        <v>0</v>
      </c>
      <c r="BR405" s="25">
        <v>0</v>
      </c>
      <c r="BS405" s="25">
        <v>0</v>
      </c>
      <c r="BT405" s="25">
        <v>0</v>
      </c>
      <c r="BU405" s="25">
        <v>0</v>
      </c>
      <c r="BV405" s="25">
        <v>0</v>
      </c>
      <c r="BW405" s="25">
        <v>0</v>
      </c>
      <c r="BX405" s="25">
        <v>0</v>
      </c>
      <c r="BY405" s="25">
        <v>0</v>
      </c>
      <c r="BZ405" s="25">
        <v>0</v>
      </c>
      <c r="CA405" s="25">
        <v>0</v>
      </c>
      <c r="CB405" s="52">
        <f t="shared" si="21"/>
        <v>1978.8250000000003</v>
      </c>
      <c r="CE405" s="31" t="s">
        <v>34</v>
      </c>
      <c r="CF405" t="s">
        <v>655</v>
      </c>
      <c r="CG405" s="31" t="s">
        <v>656</v>
      </c>
      <c r="CH405" t="s">
        <v>655</v>
      </c>
      <c r="CI405" t="str">
        <f t="shared" si="20"/>
        <v>03</v>
      </c>
      <c r="CJ405" t="s">
        <v>655</v>
      </c>
      <c r="CK405" s="31" t="s">
        <v>785</v>
      </c>
    </row>
    <row r="406" spans="1:89" ht="63.75" x14ac:dyDescent="0.25">
      <c r="A406" s="6">
        <v>403</v>
      </c>
      <c r="B406" s="27" t="str">
        <f t="shared" si="19"/>
        <v>ТС-001.02.03.131</v>
      </c>
      <c r="C406" s="17" t="s">
        <v>504</v>
      </c>
      <c r="D406" s="18">
        <v>3</v>
      </c>
      <c r="E406" s="18" t="s">
        <v>30</v>
      </c>
      <c r="F406" s="18" t="s">
        <v>31</v>
      </c>
      <c r="G406" s="17" t="s">
        <v>505</v>
      </c>
      <c r="H406" s="17" t="s">
        <v>33</v>
      </c>
      <c r="I406" s="17" t="s">
        <v>34</v>
      </c>
      <c r="J406" s="18" t="s">
        <v>28</v>
      </c>
      <c r="K406" s="18">
        <v>0</v>
      </c>
      <c r="L406" s="18">
        <v>5.7000000000000002E-2</v>
      </c>
      <c r="M406" s="18">
        <v>5.7000000000000002E-2</v>
      </c>
      <c r="N406" s="18">
        <v>25</v>
      </c>
      <c r="O406" s="18">
        <v>0</v>
      </c>
      <c r="P406" s="9">
        <v>765.80000000000007</v>
      </c>
      <c r="Q406" s="20">
        <v>2022</v>
      </c>
      <c r="R406" s="6">
        <v>2022</v>
      </c>
      <c r="S406" s="9">
        <v>1</v>
      </c>
      <c r="T406" s="9">
        <v>1</v>
      </c>
      <c r="U406" s="9">
        <v>53.606000000000009</v>
      </c>
      <c r="V406" s="9">
        <v>497.77000000000004</v>
      </c>
      <c r="W406" s="9">
        <v>214.42400000000001</v>
      </c>
      <c r="X406" s="9">
        <v>765.80000000000007</v>
      </c>
      <c r="Y406" s="1"/>
      <c r="Z406" s="1"/>
      <c r="AA406" s="1"/>
      <c r="AB406" s="1"/>
      <c r="AC406" s="22">
        <v>0</v>
      </c>
      <c r="AD406" s="22">
        <v>25</v>
      </c>
      <c r="AE406" s="22">
        <v>0</v>
      </c>
      <c r="AF406" s="22">
        <v>0</v>
      </c>
      <c r="AG406" s="1"/>
      <c r="AH406" s="1"/>
      <c r="AI406" s="1"/>
      <c r="AJ406" s="1">
        <v>1.425</v>
      </c>
      <c r="AK406" s="1"/>
      <c r="AL406" s="1"/>
      <c r="AM406" s="1"/>
      <c r="AN406" s="1" t="s">
        <v>466</v>
      </c>
      <c r="AO406" s="1"/>
      <c r="AP406" s="1"/>
      <c r="AQ406" s="1">
        <v>918.96</v>
      </c>
      <c r="AR406" s="1">
        <v>765.80000000000007</v>
      </c>
      <c r="AS406" s="1"/>
      <c r="AT406" s="1">
        <v>50</v>
      </c>
      <c r="AU406" s="1">
        <v>50</v>
      </c>
      <c r="AV406" s="1">
        <v>50</v>
      </c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25">
        <v>0</v>
      </c>
      <c r="BN406" s="25">
        <v>765.80000000000007</v>
      </c>
      <c r="BO406" s="25">
        <v>0</v>
      </c>
      <c r="BP406" s="25">
        <v>0</v>
      </c>
      <c r="BQ406" s="25">
        <v>0</v>
      </c>
      <c r="BR406" s="25">
        <v>0</v>
      </c>
      <c r="BS406" s="25">
        <v>0</v>
      </c>
      <c r="BT406" s="25">
        <v>0</v>
      </c>
      <c r="BU406" s="25">
        <v>0</v>
      </c>
      <c r="BV406" s="25">
        <v>0</v>
      </c>
      <c r="BW406" s="25">
        <v>0</v>
      </c>
      <c r="BX406" s="25">
        <v>0</v>
      </c>
      <c r="BY406" s="25">
        <v>0</v>
      </c>
      <c r="BZ406" s="25">
        <v>0</v>
      </c>
      <c r="CA406" s="25">
        <v>0</v>
      </c>
      <c r="CB406" s="52">
        <f t="shared" si="21"/>
        <v>765.80000000000007</v>
      </c>
      <c r="CE406" s="31" t="s">
        <v>34</v>
      </c>
      <c r="CF406" t="s">
        <v>655</v>
      </c>
      <c r="CG406" s="31" t="s">
        <v>656</v>
      </c>
      <c r="CH406" t="s">
        <v>655</v>
      </c>
      <c r="CI406" t="str">
        <f t="shared" si="20"/>
        <v>03</v>
      </c>
      <c r="CJ406" t="s">
        <v>655</v>
      </c>
      <c r="CK406" s="31" t="s">
        <v>786</v>
      </c>
    </row>
    <row r="407" spans="1:89" ht="63.75" x14ac:dyDescent="0.25">
      <c r="A407" s="6">
        <v>404</v>
      </c>
      <c r="B407" s="27" t="str">
        <f t="shared" si="19"/>
        <v>ТС-001.02.03.132</v>
      </c>
      <c r="C407" s="17" t="s">
        <v>506</v>
      </c>
      <c r="D407" s="18">
        <v>3</v>
      </c>
      <c r="E407" s="18" t="s">
        <v>30</v>
      </c>
      <c r="F407" s="18" t="s">
        <v>31</v>
      </c>
      <c r="G407" s="17" t="s">
        <v>505</v>
      </c>
      <c r="H407" s="17" t="s">
        <v>33</v>
      </c>
      <c r="I407" s="17" t="s">
        <v>34</v>
      </c>
      <c r="J407" s="18" t="s">
        <v>28</v>
      </c>
      <c r="K407" s="18">
        <v>0</v>
      </c>
      <c r="L407" s="18">
        <v>5.7000000000000002E-2</v>
      </c>
      <c r="M407" s="18">
        <v>5.7000000000000002E-2</v>
      </c>
      <c r="N407" s="18">
        <v>14</v>
      </c>
      <c r="O407" s="18">
        <v>0</v>
      </c>
      <c r="P407" s="9">
        <v>428.84999999999997</v>
      </c>
      <c r="Q407" s="20">
        <v>2022</v>
      </c>
      <c r="R407" s="6">
        <v>2022</v>
      </c>
      <c r="S407" s="9">
        <v>1</v>
      </c>
      <c r="T407" s="9">
        <v>1</v>
      </c>
      <c r="U407" s="9">
        <v>30.019500000000004</v>
      </c>
      <c r="V407" s="9">
        <v>278.7525</v>
      </c>
      <c r="W407" s="9">
        <v>120.07799999999999</v>
      </c>
      <c r="X407" s="9">
        <v>428.84999999999997</v>
      </c>
      <c r="Y407" s="1"/>
      <c r="Z407" s="1"/>
      <c r="AA407" s="1"/>
      <c r="AB407" s="1"/>
      <c r="AC407" s="22">
        <v>0</v>
      </c>
      <c r="AD407" s="22">
        <v>14</v>
      </c>
      <c r="AE407" s="22">
        <v>0</v>
      </c>
      <c r="AF407" s="22">
        <v>0</v>
      </c>
      <c r="AG407" s="1"/>
      <c r="AH407" s="1"/>
      <c r="AI407" s="1"/>
      <c r="AJ407" s="1">
        <v>0.79800000000000004</v>
      </c>
      <c r="AK407" s="1"/>
      <c r="AL407" s="1"/>
      <c r="AM407" s="1"/>
      <c r="AN407" s="1" t="s">
        <v>466</v>
      </c>
      <c r="AO407" s="1"/>
      <c r="AP407" s="1"/>
      <c r="AQ407" s="1">
        <v>514.62</v>
      </c>
      <c r="AR407" s="1">
        <v>428.85</v>
      </c>
      <c r="AS407" s="1"/>
      <c r="AT407" s="1">
        <v>50</v>
      </c>
      <c r="AU407" s="1">
        <v>50</v>
      </c>
      <c r="AV407" s="1">
        <v>28</v>
      </c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25">
        <v>0</v>
      </c>
      <c r="BN407" s="25">
        <v>428.84999999999997</v>
      </c>
      <c r="BO407" s="25">
        <v>0</v>
      </c>
      <c r="BP407" s="25">
        <v>0</v>
      </c>
      <c r="BQ407" s="25">
        <v>0</v>
      </c>
      <c r="BR407" s="25">
        <v>0</v>
      </c>
      <c r="BS407" s="25">
        <v>0</v>
      </c>
      <c r="BT407" s="25">
        <v>0</v>
      </c>
      <c r="BU407" s="25">
        <v>0</v>
      </c>
      <c r="BV407" s="25">
        <v>0</v>
      </c>
      <c r="BW407" s="25">
        <v>0</v>
      </c>
      <c r="BX407" s="25">
        <v>0</v>
      </c>
      <c r="BY407" s="25">
        <v>0</v>
      </c>
      <c r="BZ407" s="25">
        <v>0</v>
      </c>
      <c r="CA407" s="25">
        <v>0</v>
      </c>
      <c r="CB407" s="52">
        <f t="shared" si="21"/>
        <v>428.84999999999997</v>
      </c>
      <c r="CE407" s="31" t="s">
        <v>34</v>
      </c>
      <c r="CF407" t="s">
        <v>655</v>
      </c>
      <c r="CG407" s="31" t="s">
        <v>656</v>
      </c>
      <c r="CH407" t="s">
        <v>655</v>
      </c>
      <c r="CI407" t="str">
        <f t="shared" si="20"/>
        <v>03</v>
      </c>
      <c r="CJ407" t="s">
        <v>655</v>
      </c>
      <c r="CK407" s="31" t="s">
        <v>787</v>
      </c>
    </row>
    <row r="408" spans="1:89" ht="63.75" x14ac:dyDescent="0.25">
      <c r="A408" s="6">
        <v>405</v>
      </c>
      <c r="B408" s="27" t="str">
        <f t="shared" si="19"/>
        <v>ТС-001.02.03.133</v>
      </c>
      <c r="C408" s="17" t="s">
        <v>507</v>
      </c>
      <c r="D408" s="18">
        <v>3</v>
      </c>
      <c r="E408" s="18" t="s">
        <v>30</v>
      </c>
      <c r="F408" s="18" t="s">
        <v>31</v>
      </c>
      <c r="G408" s="17" t="s">
        <v>505</v>
      </c>
      <c r="H408" s="17" t="s">
        <v>33</v>
      </c>
      <c r="I408" s="17" t="s">
        <v>34</v>
      </c>
      <c r="J408" s="18" t="s">
        <v>28</v>
      </c>
      <c r="K408" s="18">
        <v>0</v>
      </c>
      <c r="L408" s="18">
        <v>5.7000000000000002E-2</v>
      </c>
      <c r="M408" s="18">
        <v>5.7000000000000002E-2</v>
      </c>
      <c r="N408" s="18">
        <v>13</v>
      </c>
      <c r="O408" s="18">
        <v>0</v>
      </c>
      <c r="P408" s="9">
        <v>398.2166666666667</v>
      </c>
      <c r="Q408" s="20">
        <v>2022</v>
      </c>
      <c r="R408" s="6">
        <v>2022</v>
      </c>
      <c r="S408" s="9">
        <v>1</v>
      </c>
      <c r="T408" s="9">
        <v>1</v>
      </c>
      <c r="U408" s="9">
        <v>27.875166666666672</v>
      </c>
      <c r="V408" s="9">
        <v>258.84083333333336</v>
      </c>
      <c r="W408" s="9">
        <v>111.50066666666666</v>
      </c>
      <c r="X408" s="9">
        <v>398.2166666666667</v>
      </c>
      <c r="Y408" s="1"/>
      <c r="Z408" s="1"/>
      <c r="AA408" s="1"/>
      <c r="AB408" s="1"/>
      <c r="AC408" s="22">
        <v>0</v>
      </c>
      <c r="AD408" s="22">
        <v>13</v>
      </c>
      <c r="AE408" s="22">
        <v>0</v>
      </c>
      <c r="AF408" s="22">
        <v>0</v>
      </c>
      <c r="AG408" s="1"/>
      <c r="AH408" s="1"/>
      <c r="AI408" s="1"/>
      <c r="AJ408" s="1">
        <v>0.74099999999999999</v>
      </c>
      <c r="AK408" s="1"/>
      <c r="AL408" s="1"/>
      <c r="AM408" s="1"/>
      <c r="AN408" s="1" t="s">
        <v>466</v>
      </c>
      <c r="AO408" s="1"/>
      <c r="AP408" s="1"/>
      <c r="AQ408" s="1">
        <v>477.86</v>
      </c>
      <c r="AR408" s="1">
        <v>398.2166666666667</v>
      </c>
      <c r="AS408" s="1"/>
      <c r="AT408" s="1">
        <v>50</v>
      </c>
      <c r="AU408" s="1">
        <v>50</v>
      </c>
      <c r="AV408" s="1">
        <v>26</v>
      </c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25">
        <v>0</v>
      </c>
      <c r="BN408" s="25">
        <v>398.2166666666667</v>
      </c>
      <c r="BO408" s="25">
        <v>0</v>
      </c>
      <c r="BP408" s="25">
        <v>0</v>
      </c>
      <c r="BQ408" s="25">
        <v>0</v>
      </c>
      <c r="BR408" s="25">
        <v>0</v>
      </c>
      <c r="BS408" s="25">
        <v>0</v>
      </c>
      <c r="BT408" s="25">
        <v>0</v>
      </c>
      <c r="BU408" s="25">
        <v>0</v>
      </c>
      <c r="BV408" s="25">
        <v>0</v>
      </c>
      <c r="BW408" s="25">
        <v>0</v>
      </c>
      <c r="BX408" s="25">
        <v>0</v>
      </c>
      <c r="BY408" s="25">
        <v>0</v>
      </c>
      <c r="BZ408" s="25">
        <v>0</v>
      </c>
      <c r="CA408" s="25">
        <v>0</v>
      </c>
      <c r="CB408" s="52">
        <f t="shared" si="21"/>
        <v>398.2166666666667</v>
      </c>
      <c r="CE408" s="31" t="s">
        <v>34</v>
      </c>
      <c r="CF408" t="s">
        <v>655</v>
      </c>
      <c r="CG408" s="31" t="s">
        <v>656</v>
      </c>
      <c r="CH408" t="s">
        <v>655</v>
      </c>
      <c r="CI408" t="str">
        <f t="shared" si="20"/>
        <v>03</v>
      </c>
      <c r="CJ408" t="s">
        <v>655</v>
      </c>
      <c r="CK408" s="31" t="s">
        <v>788</v>
      </c>
    </row>
    <row r="409" spans="1:89" ht="63.75" x14ac:dyDescent="0.25">
      <c r="A409" s="6">
        <v>406</v>
      </c>
      <c r="B409" s="27" t="str">
        <f t="shared" si="19"/>
        <v>ТС-001.02.03.134</v>
      </c>
      <c r="C409" s="17" t="s">
        <v>508</v>
      </c>
      <c r="D409" s="18">
        <v>3</v>
      </c>
      <c r="E409" s="18" t="s">
        <v>30</v>
      </c>
      <c r="F409" s="18" t="s">
        <v>31</v>
      </c>
      <c r="G409" s="17" t="s">
        <v>505</v>
      </c>
      <c r="H409" s="17" t="s">
        <v>33</v>
      </c>
      <c r="I409" s="17" t="s">
        <v>34</v>
      </c>
      <c r="J409" s="18" t="s">
        <v>28</v>
      </c>
      <c r="K409" s="18">
        <v>0</v>
      </c>
      <c r="L409" s="18">
        <v>5.7000000000000002E-2</v>
      </c>
      <c r="M409" s="18">
        <v>5.7000000000000002E-2</v>
      </c>
      <c r="N409" s="18">
        <v>63</v>
      </c>
      <c r="O409" s="18">
        <v>0</v>
      </c>
      <c r="P409" s="9">
        <v>1929.8166666666666</v>
      </c>
      <c r="Q409" s="20">
        <v>2022</v>
      </c>
      <c r="R409" s="6">
        <v>2022</v>
      </c>
      <c r="S409" s="9">
        <v>1</v>
      </c>
      <c r="T409" s="9">
        <v>1</v>
      </c>
      <c r="U409" s="9">
        <v>135.08716666666669</v>
      </c>
      <c r="V409" s="9">
        <v>1254.3808333333334</v>
      </c>
      <c r="W409" s="9">
        <v>540.34866666666665</v>
      </c>
      <c r="X409" s="9">
        <v>1929.8166666666666</v>
      </c>
      <c r="Y409" s="1"/>
      <c r="Z409" s="1"/>
      <c r="AA409" s="1"/>
      <c r="AB409" s="1"/>
      <c r="AC409" s="22">
        <v>0</v>
      </c>
      <c r="AD409" s="22">
        <v>63</v>
      </c>
      <c r="AE409" s="22">
        <v>0</v>
      </c>
      <c r="AF409" s="22">
        <v>0</v>
      </c>
      <c r="AG409" s="1"/>
      <c r="AH409" s="1"/>
      <c r="AI409" s="1"/>
      <c r="AJ409" s="1">
        <v>3.5910000000000002</v>
      </c>
      <c r="AK409" s="1"/>
      <c r="AL409" s="1"/>
      <c r="AM409" s="1"/>
      <c r="AN409" s="1" t="s">
        <v>466</v>
      </c>
      <c r="AO409" s="1"/>
      <c r="AP409" s="1"/>
      <c r="AQ409" s="1">
        <v>2315.7800000000002</v>
      </c>
      <c r="AR409" s="1">
        <v>1929.8166666666668</v>
      </c>
      <c r="AS409" s="1"/>
      <c r="AT409" s="1">
        <v>50</v>
      </c>
      <c r="AU409" s="1">
        <v>50</v>
      </c>
      <c r="AV409" s="1">
        <v>126</v>
      </c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25">
        <v>0</v>
      </c>
      <c r="BN409" s="25">
        <v>1929.8166666666666</v>
      </c>
      <c r="BO409" s="25">
        <v>0</v>
      </c>
      <c r="BP409" s="25">
        <v>0</v>
      </c>
      <c r="BQ409" s="25">
        <v>0</v>
      </c>
      <c r="BR409" s="25">
        <v>0</v>
      </c>
      <c r="BS409" s="25">
        <v>0</v>
      </c>
      <c r="BT409" s="25">
        <v>0</v>
      </c>
      <c r="BU409" s="25">
        <v>0</v>
      </c>
      <c r="BV409" s="25">
        <v>0</v>
      </c>
      <c r="BW409" s="25">
        <v>0</v>
      </c>
      <c r="BX409" s="25">
        <v>0</v>
      </c>
      <c r="BY409" s="25">
        <v>0</v>
      </c>
      <c r="BZ409" s="25">
        <v>0</v>
      </c>
      <c r="CA409" s="25">
        <v>0</v>
      </c>
      <c r="CB409" s="52">
        <f t="shared" si="21"/>
        <v>1929.8166666666666</v>
      </c>
      <c r="CE409" s="31" t="s">
        <v>34</v>
      </c>
      <c r="CF409" t="s">
        <v>655</v>
      </c>
      <c r="CG409" s="31" t="s">
        <v>656</v>
      </c>
      <c r="CH409" t="s">
        <v>655</v>
      </c>
      <c r="CI409" t="str">
        <f t="shared" si="20"/>
        <v>03</v>
      </c>
      <c r="CJ409" t="s">
        <v>655</v>
      </c>
      <c r="CK409" s="31" t="s">
        <v>789</v>
      </c>
    </row>
    <row r="410" spans="1:89" ht="63.75" x14ac:dyDescent="0.25">
      <c r="A410" s="6">
        <v>407</v>
      </c>
      <c r="B410" s="27" t="str">
        <f t="shared" si="19"/>
        <v>ТС-001.02.03.135</v>
      </c>
      <c r="C410" s="17" t="s">
        <v>509</v>
      </c>
      <c r="D410" s="18">
        <v>3</v>
      </c>
      <c r="E410" s="18" t="s">
        <v>30</v>
      </c>
      <c r="F410" s="18" t="s">
        <v>31</v>
      </c>
      <c r="G410" s="17" t="s">
        <v>132</v>
      </c>
      <c r="H410" s="17" t="s">
        <v>33</v>
      </c>
      <c r="I410" s="17" t="s">
        <v>34</v>
      </c>
      <c r="J410" s="18" t="s">
        <v>28</v>
      </c>
      <c r="K410" s="18">
        <v>0</v>
      </c>
      <c r="L410" s="18">
        <v>0.108</v>
      </c>
      <c r="M410" s="18">
        <v>0.108</v>
      </c>
      <c r="N410" s="18">
        <v>51</v>
      </c>
      <c r="O410" s="18">
        <v>0</v>
      </c>
      <c r="P410" s="9">
        <v>1815.3916666666667</v>
      </c>
      <c r="Q410" s="20">
        <v>2022</v>
      </c>
      <c r="R410" s="6">
        <v>2022</v>
      </c>
      <c r="S410" s="9">
        <v>1</v>
      </c>
      <c r="T410" s="9">
        <v>1</v>
      </c>
      <c r="U410" s="9">
        <v>127.07741666666668</v>
      </c>
      <c r="V410" s="9">
        <v>1180.0045833333334</v>
      </c>
      <c r="W410" s="9">
        <v>508.3096666666666</v>
      </c>
      <c r="X410" s="9">
        <v>1815.3916666666667</v>
      </c>
      <c r="Y410" s="1"/>
      <c r="Z410" s="1"/>
      <c r="AA410" s="1"/>
      <c r="AB410" s="1"/>
      <c r="AC410" s="22">
        <v>0</v>
      </c>
      <c r="AD410" s="22">
        <v>51</v>
      </c>
      <c r="AE410" s="22">
        <v>0</v>
      </c>
      <c r="AF410" s="22">
        <v>0</v>
      </c>
      <c r="AG410" s="1"/>
      <c r="AH410" s="1"/>
      <c r="AI410" s="1"/>
      <c r="AJ410" s="1">
        <v>5.508</v>
      </c>
      <c r="AK410" s="1"/>
      <c r="AL410" s="1"/>
      <c r="AM410" s="1"/>
      <c r="AN410" s="1" t="s">
        <v>466</v>
      </c>
      <c r="AO410" s="1"/>
      <c r="AP410" s="1"/>
      <c r="AQ410" s="1">
        <v>2178.4699999999998</v>
      </c>
      <c r="AR410" s="1">
        <v>1815.3916666666667</v>
      </c>
      <c r="AS410" s="1"/>
      <c r="AT410" s="1">
        <v>100</v>
      </c>
      <c r="AU410" s="1">
        <v>100</v>
      </c>
      <c r="AV410" s="1">
        <v>102</v>
      </c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25">
        <v>0</v>
      </c>
      <c r="BN410" s="25">
        <v>1815.3916666666667</v>
      </c>
      <c r="BO410" s="25">
        <v>0</v>
      </c>
      <c r="BP410" s="25">
        <v>0</v>
      </c>
      <c r="BQ410" s="25">
        <v>0</v>
      </c>
      <c r="BR410" s="25">
        <v>0</v>
      </c>
      <c r="BS410" s="25">
        <v>0</v>
      </c>
      <c r="BT410" s="25">
        <v>0</v>
      </c>
      <c r="BU410" s="25">
        <v>0</v>
      </c>
      <c r="BV410" s="25">
        <v>0</v>
      </c>
      <c r="BW410" s="25">
        <v>0</v>
      </c>
      <c r="BX410" s="25">
        <v>0</v>
      </c>
      <c r="BY410" s="25">
        <v>0</v>
      </c>
      <c r="BZ410" s="25">
        <v>0</v>
      </c>
      <c r="CA410" s="25">
        <v>0</v>
      </c>
      <c r="CB410" s="52">
        <f t="shared" si="21"/>
        <v>1815.3916666666667</v>
      </c>
      <c r="CE410" s="31" t="s">
        <v>34</v>
      </c>
      <c r="CF410" t="s">
        <v>655</v>
      </c>
      <c r="CG410" s="31" t="s">
        <v>656</v>
      </c>
      <c r="CH410" t="s">
        <v>655</v>
      </c>
      <c r="CI410" t="str">
        <f t="shared" si="20"/>
        <v>03</v>
      </c>
      <c r="CJ410" t="s">
        <v>655</v>
      </c>
      <c r="CK410" s="31" t="s">
        <v>790</v>
      </c>
    </row>
    <row r="411" spans="1:89" ht="63.75" x14ac:dyDescent="0.25">
      <c r="A411" s="6">
        <v>408</v>
      </c>
      <c r="B411" s="27" t="str">
        <f t="shared" si="19"/>
        <v>ТС-001.02.03.136</v>
      </c>
      <c r="C411" s="17" t="s">
        <v>510</v>
      </c>
      <c r="D411" s="18">
        <v>3</v>
      </c>
      <c r="E411" s="18" t="s">
        <v>30</v>
      </c>
      <c r="F411" s="18" t="s">
        <v>31</v>
      </c>
      <c r="G411" s="17" t="s">
        <v>132</v>
      </c>
      <c r="H411" s="17" t="s">
        <v>33</v>
      </c>
      <c r="I411" s="17" t="s">
        <v>34</v>
      </c>
      <c r="J411" s="18" t="s">
        <v>28</v>
      </c>
      <c r="K411" s="18">
        <v>0</v>
      </c>
      <c r="L411" s="18">
        <v>7.5999999999999998E-2</v>
      </c>
      <c r="M411" s="18">
        <v>7.5999999999999998E-2</v>
      </c>
      <c r="N411" s="18">
        <v>40</v>
      </c>
      <c r="O411" s="18">
        <v>0</v>
      </c>
      <c r="P411" s="9">
        <v>1268.7</v>
      </c>
      <c r="Q411" s="20">
        <v>2022</v>
      </c>
      <c r="R411" s="6">
        <v>2022</v>
      </c>
      <c r="S411" s="9">
        <v>1</v>
      </c>
      <c r="T411" s="9">
        <v>1</v>
      </c>
      <c r="U411" s="9">
        <v>88.809000000000012</v>
      </c>
      <c r="V411" s="9">
        <v>824.65500000000009</v>
      </c>
      <c r="W411" s="9">
        <v>355.23599999999999</v>
      </c>
      <c r="X411" s="9">
        <v>1268.7</v>
      </c>
      <c r="Y411" s="1"/>
      <c r="Z411" s="1"/>
      <c r="AA411" s="1"/>
      <c r="AB411" s="1"/>
      <c r="AC411" s="22">
        <v>0</v>
      </c>
      <c r="AD411" s="22">
        <v>40</v>
      </c>
      <c r="AE411" s="22">
        <v>0</v>
      </c>
      <c r="AF411" s="22">
        <v>0</v>
      </c>
      <c r="AG411" s="1"/>
      <c r="AH411" s="1"/>
      <c r="AI411" s="1"/>
      <c r="AJ411" s="1">
        <v>3.04</v>
      </c>
      <c r="AK411" s="1"/>
      <c r="AL411" s="1"/>
      <c r="AM411" s="1"/>
      <c r="AN411" s="1" t="s">
        <v>466</v>
      </c>
      <c r="AO411" s="1"/>
      <c r="AP411" s="1"/>
      <c r="AQ411" s="1">
        <v>1522.44</v>
      </c>
      <c r="AR411" s="1">
        <v>1268.7</v>
      </c>
      <c r="AS411" s="1"/>
      <c r="AT411" s="1">
        <v>70</v>
      </c>
      <c r="AU411" s="1">
        <v>70</v>
      </c>
      <c r="AV411" s="1">
        <v>80</v>
      </c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25">
        <v>0</v>
      </c>
      <c r="BN411" s="25">
        <v>1268.7</v>
      </c>
      <c r="BO411" s="25">
        <v>0</v>
      </c>
      <c r="BP411" s="25">
        <v>0</v>
      </c>
      <c r="BQ411" s="25">
        <v>0</v>
      </c>
      <c r="BR411" s="25">
        <v>0</v>
      </c>
      <c r="BS411" s="25">
        <v>0</v>
      </c>
      <c r="BT411" s="25">
        <v>0</v>
      </c>
      <c r="BU411" s="25">
        <v>0</v>
      </c>
      <c r="BV411" s="25">
        <v>0</v>
      </c>
      <c r="BW411" s="25">
        <v>0</v>
      </c>
      <c r="BX411" s="25">
        <v>0</v>
      </c>
      <c r="BY411" s="25">
        <v>0</v>
      </c>
      <c r="BZ411" s="25">
        <v>0</v>
      </c>
      <c r="CA411" s="25">
        <v>0</v>
      </c>
      <c r="CB411" s="52">
        <f t="shared" si="21"/>
        <v>1268.7</v>
      </c>
      <c r="CE411" s="31" t="s">
        <v>34</v>
      </c>
      <c r="CF411" t="s">
        <v>655</v>
      </c>
      <c r="CG411" s="31" t="s">
        <v>656</v>
      </c>
      <c r="CH411" t="s">
        <v>655</v>
      </c>
      <c r="CI411" t="str">
        <f t="shared" si="20"/>
        <v>03</v>
      </c>
      <c r="CJ411" t="s">
        <v>655</v>
      </c>
      <c r="CK411" s="31" t="s">
        <v>791</v>
      </c>
    </row>
    <row r="412" spans="1:89" ht="63.75" x14ac:dyDescent="0.25">
      <c r="A412" s="6">
        <v>409</v>
      </c>
      <c r="B412" s="27" t="str">
        <f t="shared" si="19"/>
        <v>ТС-001.02.03.137</v>
      </c>
      <c r="C412" s="17" t="s">
        <v>511</v>
      </c>
      <c r="D412" s="18">
        <v>3</v>
      </c>
      <c r="E412" s="18" t="s">
        <v>30</v>
      </c>
      <c r="F412" s="18" t="s">
        <v>31</v>
      </c>
      <c r="G412" s="17" t="s">
        <v>505</v>
      </c>
      <c r="H412" s="17" t="s">
        <v>33</v>
      </c>
      <c r="I412" s="17" t="s">
        <v>34</v>
      </c>
      <c r="J412" s="18" t="s">
        <v>28</v>
      </c>
      <c r="K412" s="18">
        <v>0</v>
      </c>
      <c r="L412" s="18">
        <v>0.108</v>
      </c>
      <c r="M412" s="18">
        <v>0.108</v>
      </c>
      <c r="N412" s="18">
        <v>34.5</v>
      </c>
      <c r="O412" s="18">
        <v>0</v>
      </c>
      <c r="P412" s="9">
        <v>1228.0583333333334</v>
      </c>
      <c r="Q412" s="20">
        <v>2022</v>
      </c>
      <c r="R412" s="6">
        <v>2022</v>
      </c>
      <c r="S412" s="9">
        <v>1</v>
      </c>
      <c r="T412" s="9">
        <v>1</v>
      </c>
      <c r="U412" s="9">
        <v>85.964083333333349</v>
      </c>
      <c r="V412" s="9">
        <v>798.23791666666671</v>
      </c>
      <c r="W412" s="9">
        <v>343.85633333333334</v>
      </c>
      <c r="X412" s="9">
        <v>1228.0583333333334</v>
      </c>
      <c r="Y412" s="1"/>
      <c r="Z412" s="1"/>
      <c r="AA412" s="1"/>
      <c r="AB412" s="1"/>
      <c r="AC412" s="22">
        <v>0</v>
      </c>
      <c r="AD412" s="22">
        <v>34.5</v>
      </c>
      <c r="AE412" s="22">
        <v>0</v>
      </c>
      <c r="AF412" s="22">
        <v>0</v>
      </c>
      <c r="AG412" s="1"/>
      <c r="AH412" s="1"/>
      <c r="AI412" s="1"/>
      <c r="AJ412" s="1">
        <v>3.726</v>
      </c>
      <c r="AK412" s="1"/>
      <c r="AL412" s="1"/>
      <c r="AM412" s="1"/>
      <c r="AN412" s="1" t="s">
        <v>466</v>
      </c>
      <c r="AO412" s="1"/>
      <c r="AP412" s="1"/>
      <c r="AQ412" s="1">
        <v>1473.67</v>
      </c>
      <c r="AR412" s="1">
        <v>1228.0583333333334</v>
      </c>
      <c r="AS412" s="1"/>
      <c r="AT412" s="1">
        <v>100</v>
      </c>
      <c r="AU412" s="1">
        <v>100</v>
      </c>
      <c r="AV412" s="1">
        <v>69</v>
      </c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25">
        <v>0</v>
      </c>
      <c r="BN412" s="25">
        <v>1228.0583333333334</v>
      </c>
      <c r="BO412" s="25">
        <v>0</v>
      </c>
      <c r="BP412" s="25">
        <v>0</v>
      </c>
      <c r="BQ412" s="25">
        <v>0</v>
      </c>
      <c r="BR412" s="25">
        <v>0</v>
      </c>
      <c r="BS412" s="25">
        <v>0</v>
      </c>
      <c r="BT412" s="25">
        <v>0</v>
      </c>
      <c r="BU412" s="25">
        <v>0</v>
      </c>
      <c r="BV412" s="25">
        <v>0</v>
      </c>
      <c r="BW412" s="25">
        <v>0</v>
      </c>
      <c r="BX412" s="25">
        <v>0</v>
      </c>
      <c r="BY412" s="25">
        <v>0</v>
      </c>
      <c r="BZ412" s="25">
        <v>0</v>
      </c>
      <c r="CA412" s="25">
        <v>0</v>
      </c>
      <c r="CB412" s="52">
        <f t="shared" si="21"/>
        <v>1228.0583333333334</v>
      </c>
      <c r="CE412" s="31" t="s">
        <v>34</v>
      </c>
      <c r="CF412" t="s">
        <v>655</v>
      </c>
      <c r="CG412" s="31" t="s">
        <v>656</v>
      </c>
      <c r="CH412" t="s">
        <v>655</v>
      </c>
      <c r="CI412" t="str">
        <f t="shared" si="20"/>
        <v>03</v>
      </c>
      <c r="CJ412" t="s">
        <v>655</v>
      </c>
      <c r="CK412" s="31" t="s">
        <v>792</v>
      </c>
    </row>
    <row r="413" spans="1:89" ht="63.75" x14ac:dyDescent="0.25">
      <c r="A413" s="6">
        <v>410</v>
      </c>
      <c r="B413" s="27" t="str">
        <f t="shared" si="19"/>
        <v>ТС-001.02.03.138</v>
      </c>
      <c r="C413" s="17" t="s">
        <v>512</v>
      </c>
      <c r="D413" s="18">
        <v>3</v>
      </c>
      <c r="E413" s="18" t="s">
        <v>30</v>
      </c>
      <c r="F413" s="18" t="s">
        <v>31</v>
      </c>
      <c r="G413" s="17" t="s">
        <v>505</v>
      </c>
      <c r="H413" s="17" t="s">
        <v>33</v>
      </c>
      <c r="I413" s="17" t="s">
        <v>34</v>
      </c>
      <c r="J413" s="18" t="s">
        <v>28</v>
      </c>
      <c r="K413" s="18">
        <v>0</v>
      </c>
      <c r="L413" s="18">
        <v>0.108</v>
      </c>
      <c r="M413" s="18">
        <v>0.108</v>
      </c>
      <c r="N413" s="18">
        <v>52</v>
      </c>
      <c r="O413" s="18">
        <v>0</v>
      </c>
      <c r="P413" s="9">
        <v>1850.9833333333333</v>
      </c>
      <c r="Q413" s="20">
        <v>2022</v>
      </c>
      <c r="R413" s="6">
        <v>2022</v>
      </c>
      <c r="S413" s="9">
        <v>1</v>
      </c>
      <c r="T413" s="9">
        <v>1</v>
      </c>
      <c r="U413" s="9">
        <v>129.56883333333334</v>
      </c>
      <c r="V413" s="9">
        <v>1203.1391666666668</v>
      </c>
      <c r="W413" s="9">
        <v>518.27533333333326</v>
      </c>
      <c r="X413" s="9">
        <v>1850.9833333333333</v>
      </c>
      <c r="Y413" s="1"/>
      <c r="Z413" s="1"/>
      <c r="AA413" s="1"/>
      <c r="AB413" s="1"/>
      <c r="AC413" s="22">
        <v>0</v>
      </c>
      <c r="AD413" s="22">
        <v>52</v>
      </c>
      <c r="AE413" s="22">
        <v>0</v>
      </c>
      <c r="AF413" s="22">
        <v>0</v>
      </c>
      <c r="AG413" s="1"/>
      <c r="AH413" s="1"/>
      <c r="AI413" s="1"/>
      <c r="AJ413" s="1">
        <v>5.6159999999999997</v>
      </c>
      <c r="AK413" s="1"/>
      <c r="AL413" s="1"/>
      <c r="AM413" s="1"/>
      <c r="AN413" s="1" t="s">
        <v>466</v>
      </c>
      <c r="AO413" s="1"/>
      <c r="AP413" s="1"/>
      <c r="AQ413" s="1">
        <v>2221.1799999999998</v>
      </c>
      <c r="AR413" s="1">
        <v>1850.9833333333333</v>
      </c>
      <c r="AS413" s="1"/>
      <c r="AT413" s="1">
        <v>100</v>
      </c>
      <c r="AU413" s="1">
        <v>100</v>
      </c>
      <c r="AV413" s="1">
        <v>104</v>
      </c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25">
        <v>0</v>
      </c>
      <c r="BN413" s="25">
        <v>1850.9833333333333</v>
      </c>
      <c r="BO413" s="25">
        <v>0</v>
      </c>
      <c r="BP413" s="25">
        <v>0</v>
      </c>
      <c r="BQ413" s="25">
        <v>0</v>
      </c>
      <c r="BR413" s="25">
        <v>0</v>
      </c>
      <c r="BS413" s="25">
        <v>0</v>
      </c>
      <c r="BT413" s="25">
        <v>0</v>
      </c>
      <c r="BU413" s="25">
        <v>0</v>
      </c>
      <c r="BV413" s="25">
        <v>0</v>
      </c>
      <c r="BW413" s="25">
        <v>0</v>
      </c>
      <c r="BX413" s="25">
        <v>0</v>
      </c>
      <c r="BY413" s="25">
        <v>0</v>
      </c>
      <c r="BZ413" s="25">
        <v>0</v>
      </c>
      <c r="CA413" s="25">
        <v>0</v>
      </c>
      <c r="CB413" s="52">
        <f t="shared" si="21"/>
        <v>1850.9833333333333</v>
      </c>
      <c r="CE413" s="31" t="s">
        <v>34</v>
      </c>
      <c r="CF413" t="s">
        <v>655</v>
      </c>
      <c r="CG413" s="31" t="s">
        <v>656</v>
      </c>
      <c r="CH413" t="s">
        <v>655</v>
      </c>
      <c r="CI413" t="str">
        <f t="shared" si="20"/>
        <v>03</v>
      </c>
      <c r="CJ413" t="s">
        <v>655</v>
      </c>
      <c r="CK413" s="31" t="s">
        <v>793</v>
      </c>
    </row>
    <row r="414" spans="1:89" ht="63.75" x14ac:dyDescent="0.25">
      <c r="A414" s="6">
        <v>411</v>
      </c>
      <c r="B414" s="27" t="str">
        <f t="shared" si="19"/>
        <v>ТС-001.02.03.139</v>
      </c>
      <c r="C414" s="17" t="s">
        <v>513</v>
      </c>
      <c r="D414" s="18">
        <v>3</v>
      </c>
      <c r="E414" s="18" t="s">
        <v>30</v>
      </c>
      <c r="F414" s="18" t="s">
        <v>31</v>
      </c>
      <c r="G414" s="17" t="s">
        <v>505</v>
      </c>
      <c r="H414" s="17" t="s">
        <v>33</v>
      </c>
      <c r="I414" s="17" t="s">
        <v>34</v>
      </c>
      <c r="J414" s="18" t="s">
        <v>28</v>
      </c>
      <c r="K414" s="18">
        <v>0</v>
      </c>
      <c r="L414" s="18">
        <v>8.8999999999999996E-2</v>
      </c>
      <c r="M414" s="18">
        <v>8.8999999999999996E-2</v>
      </c>
      <c r="N414" s="18">
        <v>39</v>
      </c>
      <c r="O414" s="18">
        <v>0</v>
      </c>
      <c r="P414" s="9">
        <v>1254.5583333333334</v>
      </c>
      <c r="Q414" s="20">
        <v>2022</v>
      </c>
      <c r="R414" s="6">
        <v>2022</v>
      </c>
      <c r="S414" s="9">
        <v>1</v>
      </c>
      <c r="T414" s="9">
        <v>1</v>
      </c>
      <c r="U414" s="9">
        <v>87.819083333333353</v>
      </c>
      <c r="V414" s="9">
        <v>815.46291666666673</v>
      </c>
      <c r="W414" s="9">
        <v>351.2763333333333</v>
      </c>
      <c r="X414" s="9">
        <v>1254.5583333333334</v>
      </c>
      <c r="Y414" s="1"/>
      <c r="Z414" s="1"/>
      <c r="AA414" s="1"/>
      <c r="AB414" s="1"/>
      <c r="AC414" s="22">
        <v>0</v>
      </c>
      <c r="AD414" s="22">
        <v>39</v>
      </c>
      <c r="AE414" s="22">
        <v>0</v>
      </c>
      <c r="AF414" s="22">
        <v>0</v>
      </c>
      <c r="AG414" s="1"/>
      <c r="AH414" s="1"/>
      <c r="AI414" s="1"/>
      <c r="AJ414" s="1">
        <v>3.4709999999999996</v>
      </c>
      <c r="AK414" s="1"/>
      <c r="AL414" s="1"/>
      <c r="AM414" s="1"/>
      <c r="AN414" s="1" t="s">
        <v>466</v>
      </c>
      <c r="AO414" s="1"/>
      <c r="AP414" s="1"/>
      <c r="AQ414" s="1">
        <v>1505.47</v>
      </c>
      <c r="AR414" s="1">
        <v>1254.5583333333334</v>
      </c>
      <c r="AS414" s="1"/>
      <c r="AT414" s="1">
        <v>80</v>
      </c>
      <c r="AU414" s="1">
        <v>80</v>
      </c>
      <c r="AV414" s="1">
        <v>78</v>
      </c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25">
        <v>0</v>
      </c>
      <c r="BN414" s="25">
        <v>1254.5583333333334</v>
      </c>
      <c r="BO414" s="25">
        <v>0</v>
      </c>
      <c r="BP414" s="25">
        <v>0</v>
      </c>
      <c r="BQ414" s="25">
        <v>0</v>
      </c>
      <c r="BR414" s="25">
        <v>0</v>
      </c>
      <c r="BS414" s="25">
        <v>0</v>
      </c>
      <c r="BT414" s="25">
        <v>0</v>
      </c>
      <c r="BU414" s="25">
        <v>0</v>
      </c>
      <c r="BV414" s="25">
        <v>0</v>
      </c>
      <c r="BW414" s="25">
        <v>0</v>
      </c>
      <c r="BX414" s="25">
        <v>0</v>
      </c>
      <c r="BY414" s="25">
        <v>0</v>
      </c>
      <c r="BZ414" s="25">
        <v>0</v>
      </c>
      <c r="CA414" s="25">
        <v>0</v>
      </c>
      <c r="CB414" s="52">
        <f t="shared" si="21"/>
        <v>1254.5583333333334</v>
      </c>
      <c r="CE414" s="31" t="s">
        <v>34</v>
      </c>
      <c r="CF414" t="s">
        <v>655</v>
      </c>
      <c r="CG414" s="31" t="s">
        <v>656</v>
      </c>
      <c r="CH414" t="s">
        <v>655</v>
      </c>
      <c r="CI414" t="str">
        <f t="shared" si="20"/>
        <v>03</v>
      </c>
      <c r="CJ414" t="s">
        <v>655</v>
      </c>
      <c r="CK414" s="31" t="s">
        <v>794</v>
      </c>
    </row>
    <row r="415" spans="1:89" ht="63.75" x14ac:dyDescent="0.25">
      <c r="A415" s="6">
        <v>412</v>
      </c>
      <c r="B415" s="27" t="str">
        <f t="shared" si="19"/>
        <v>ТС-001.02.03.140</v>
      </c>
      <c r="C415" s="17" t="s">
        <v>514</v>
      </c>
      <c r="D415" s="18">
        <v>3</v>
      </c>
      <c r="E415" s="18" t="s">
        <v>30</v>
      </c>
      <c r="F415" s="18" t="s">
        <v>31</v>
      </c>
      <c r="G415" s="17" t="s">
        <v>505</v>
      </c>
      <c r="H415" s="17" t="s">
        <v>33</v>
      </c>
      <c r="I415" s="17" t="s">
        <v>34</v>
      </c>
      <c r="J415" s="18" t="s">
        <v>28</v>
      </c>
      <c r="K415" s="18">
        <v>0</v>
      </c>
      <c r="L415" s="18">
        <v>0.108</v>
      </c>
      <c r="M415" s="18">
        <v>0.108</v>
      </c>
      <c r="N415" s="18">
        <v>56</v>
      </c>
      <c r="O415" s="18">
        <v>0</v>
      </c>
      <c r="P415" s="9">
        <v>1993.3666666666668</v>
      </c>
      <c r="Q415" s="20">
        <v>2022</v>
      </c>
      <c r="R415" s="6">
        <v>2022</v>
      </c>
      <c r="S415" s="9">
        <v>1</v>
      </c>
      <c r="T415" s="9">
        <v>1</v>
      </c>
      <c r="U415" s="9">
        <v>139.53566666666669</v>
      </c>
      <c r="V415" s="9">
        <v>1295.6883333333335</v>
      </c>
      <c r="W415" s="9">
        <v>558.14266666666663</v>
      </c>
      <c r="X415" s="9">
        <v>1993.3666666666668</v>
      </c>
      <c r="Y415" s="1"/>
      <c r="Z415" s="1"/>
      <c r="AA415" s="1"/>
      <c r="AB415" s="1"/>
      <c r="AC415" s="22">
        <v>0</v>
      </c>
      <c r="AD415" s="22">
        <v>56</v>
      </c>
      <c r="AE415" s="22">
        <v>0</v>
      </c>
      <c r="AF415" s="22">
        <v>0</v>
      </c>
      <c r="AG415" s="1"/>
      <c r="AH415" s="1"/>
      <c r="AI415" s="1"/>
      <c r="AJ415" s="1">
        <v>6.048</v>
      </c>
      <c r="AK415" s="1"/>
      <c r="AL415" s="1"/>
      <c r="AM415" s="1"/>
      <c r="AN415" s="1" t="s">
        <v>466</v>
      </c>
      <c r="AO415" s="1"/>
      <c r="AP415" s="1"/>
      <c r="AQ415" s="1">
        <v>2392.04</v>
      </c>
      <c r="AR415" s="1">
        <v>1993.3666666666668</v>
      </c>
      <c r="AS415" s="1"/>
      <c r="AT415" s="1">
        <v>100</v>
      </c>
      <c r="AU415" s="1">
        <v>100</v>
      </c>
      <c r="AV415" s="1">
        <v>112</v>
      </c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25">
        <v>0</v>
      </c>
      <c r="BN415" s="25">
        <v>1993.3666666666668</v>
      </c>
      <c r="BO415" s="25">
        <v>0</v>
      </c>
      <c r="BP415" s="25">
        <v>0</v>
      </c>
      <c r="BQ415" s="25">
        <v>0</v>
      </c>
      <c r="BR415" s="25">
        <v>0</v>
      </c>
      <c r="BS415" s="25">
        <v>0</v>
      </c>
      <c r="BT415" s="25">
        <v>0</v>
      </c>
      <c r="BU415" s="25">
        <v>0</v>
      </c>
      <c r="BV415" s="25">
        <v>0</v>
      </c>
      <c r="BW415" s="25">
        <v>0</v>
      </c>
      <c r="BX415" s="25">
        <v>0</v>
      </c>
      <c r="BY415" s="25">
        <v>0</v>
      </c>
      <c r="BZ415" s="25">
        <v>0</v>
      </c>
      <c r="CA415" s="25">
        <v>0</v>
      </c>
      <c r="CB415" s="52">
        <f t="shared" si="21"/>
        <v>1993.3666666666668</v>
      </c>
      <c r="CE415" s="31" t="s">
        <v>34</v>
      </c>
      <c r="CF415" t="s">
        <v>655</v>
      </c>
      <c r="CG415" s="31" t="s">
        <v>656</v>
      </c>
      <c r="CH415" t="s">
        <v>655</v>
      </c>
      <c r="CI415" t="str">
        <f t="shared" si="20"/>
        <v>03</v>
      </c>
      <c r="CJ415" t="s">
        <v>655</v>
      </c>
      <c r="CK415" s="31" t="s">
        <v>795</v>
      </c>
    </row>
    <row r="416" spans="1:89" ht="63.75" x14ac:dyDescent="0.25">
      <c r="A416" s="6">
        <v>413</v>
      </c>
      <c r="B416" s="27" t="str">
        <f t="shared" si="19"/>
        <v>ТС-001.02.03.141</v>
      </c>
      <c r="C416" s="17" t="s">
        <v>515</v>
      </c>
      <c r="D416" s="18">
        <v>3</v>
      </c>
      <c r="E416" s="18" t="s">
        <v>30</v>
      </c>
      <c r="F416" s="18" t="s">
        <v>31</v>
      </c>
      <c r="G416" s="17" t="s">
        <v>505</v>
      </c>
      <c r="H416" s="17" t="s">
        <v>33</v>
      </c>
      <c r="I416" s="17" t="s">
        <v>34</v>
      </c>
      <c r="J416" s="18" t="s">
        <v>28</v>
      </c>
      <c r="K416" s="18">
        <v>0</v>
      </c>
      <c r="L416" s="18">
        <v>8.8999999999999996E-2</v>
      </c>
      <c r="M416" s="18">
        <v>8.8999999999999996E-2</v>
      </c>
      <c r="N416" s="18">
        <v>54</v>
      </c>
      <c r="O416" s="18">
        <v>0</v>
      </c>
      <c r="P416" s="9">
        <v>1737.0749999999998</v>
      </c>
      <c r="Q416" s="20">
        <v>2022</v>
      </c>
      <c r="R416" s="6">
        <v>2022</v>
      </c>
      <c r="S416" s="9">
        <v>1</v>
      </c>
      <c r="T416" s="9">
        <v>1</v>
      </c>
      <c r="U416" s="9">
        <v>121.59524999999999</v>
      </c>
      <c r="V416" s="9">
        <v>1129.0987499999999</v>
      </c>
      <c r="W416" s="9">
        <v>486.38099999999991</v>
      </c>
      <c r="X416" s="9">
        <v>1737.0749999999998</v>
      </c>
      <c r="Y416" s="1"/>
      <c r="Z416" s="1"/>
      <c r="AA416" s="1"/>
      <c r="AB416" s="1"/>
      <c r="AC416" s="22">
        <v>0</v>
      </c>
      <c r="AD416" s="22">
        <v>54</v>
      </c>
      <c r="AE416" s="22">
        <v>0</v>
      </c>
      <c r="AF416" s="22">
        <v>0</v>
      </c>
      <c r="AG416" s="1"/>
      <c r="AH416" s="1"/>
      <c r="AI416" s="1"/>
      <c r="AJ416" s="1">
        <v>4.806</v>
      </c>
      <c r="AK416" s="1"/>
      <c r="AL416" s="1"/>
      <c r="AM416" s="1"/>
      <c r="AN416" s="1" t="s">
        <v>466</v>
      </c>
      <c r="AO416" s="1"/>
      <c r="AP416" s="1"/>
      <c r="AQ416" s="1">
        <v>2084.4899999999998</v>
      </c>
      <c r="AR416" s="1">
        <v>1737.0749999999998</v>
      </c>
      <c r="AS416" s="1"/>
      <c r="AT416" s="1">
        <v>80</v>
      </c>
      <c r="AU416" s="1">
        <v>80</v>
      </c>
      <c r="AV416" s="1">
        <v>108</v>
      </c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25">
        <v>0</v>
      </c>
      <c r="BN416" s="25">
        <v>1737.0749999999998</v>
      </c>
      <c r="BO416" s="25">
        <v>0</v>
      </c>
      <c r="BP416" s="25">
        <v>0</v>
      </c>
      <c r="BQ416" s="25">
        <v>0</v>
      </c>
      <c r="BR416" s="25">
        <v>0</v>
      </c>
      <c r="BS416" s="25">
        <v>0</v>
      </c>
      <c r="BT416" s="25">
        <v>0</v>
      </c>
      <c r="BU416" s="25">
        <v>0</v>
      </c>
      <c r="BV416" s="25">
        <v>0</v>
      </c>
      <c r="BW416" s="25">
        <v>0</v>
      </c>
      <c r="BX416" s="25">
        <v>0</v>
      </c>
      <c r="BY416" s="25">
        <v>0</v>
      </c>
      <c r="BZ416" s="25">
        <v>0</v>
      </c>
      <c r="CA416" s="25">
        <v>0</v>
      </c>
      <c r="CB416" s="52">
        <f t="shared" si="21"/>
        <v>1737.0749999999998</v>
      </c>
      <c r="CE416" s="31" t="s">
        <v>34</v>
      </c>
      <c r="CF416" t="s">
        <v>655</v>
      </c>
      <c r="CG416" s="31" t="s">
        <v>656</v>
      </c>
      <c r="CH416" t="s">
        <v>655</v>
      </c>
      <c r="CI416" t="str">
        <f t="shared" si="20"/>
        <v>03</v>
      </c>
      <c r="CJ416" t="s">
        <v>655</v>
      </c>
      <c r="CK416" s="31" t="s">
        <v>796</v>
      </c>
    </row>
    <row r="417" spans="1:89" ht="63.75" x14ac:dyDescent="0.25">
      <c r="A417" s="6">
        <v>414</v>
      </c>
      <c r="B417" s="27" t="str">
        <f t="shared" si="19"/>
        <v>ТС-001.02.03.142</v>
      </c>
      <c r="C417" s="17" t="s">
        <v>516</v>
      </c>
      <c r="D417" s="18">
        <v>3</v>
      </c>
      <c r="E417" s="18" t="s">
        <v>30</v>
      </c>
      <c r="F417" s="18" t="s">
        <v>31</v>
      </c>
      <c r="G417" s="17" t="s">
        <v>505</v>
      </c>
      <c r="H417" s="17" t="s">
        <v>33</v>
      </c>
      <c r="I417" s="17" t="s">
        <v>34</v>
      </c>
      <c r="J417" s="18" t="s">
        <v>28</v>
      </c>
      <c r="K417" s="18">
        <v>0</v>
      </c>
      <c r="L417" s="18">
        <v>7.5999999999999998E-2</v>
      </c>
      <c r="M417" s="18">
        <v>7.5999999999999998E-2</v>
      </c>
      <c r="N417" s="18">
        <v>12</v>
      </c>
      <c r="O417" s="18">
        <v>0</v>
      </c>
      <c r="P417" s="9">
        <v>380.60833333333335</v>
      </c>
      <c r="Q417" s="20">
        <v>2022</v>
      </c>
      <c r="R417" s="6">
        <v>2022</v>
      </c>
      <c r="S417" s="9">
        <v>1</v>
      </c>
      <c r="T417" s="9">
        <v>1</v>
      </c>
      <c r="U417" s="9">
        <v>26.642583333333338</v>
      </c>
      <c r="V417" s="9">
        <v>247.39541666666668</v>
      </c>
      <c r="W417" s="9">
        <v>106.57033333333332</v>
      </c>
      <c r="X417" s="9">
        <v>380.60833333333335</v>
      </c>
      <c r="Y417" s="1"/>
      <c r="Z417" s="1"/>
      <c r="AA417" s="1"/>
      <c r="AB417" s="1"/>
      <c r="AC417" s="22">
        <v>0</v>
      </c>
      <c r="AD417" s="22">
        <v>12</v>
      </c>
      <c r="AE417" s="22">
        <v>0</v>
      </c>
      <c r="AF417" s="22">
        <v>0</v>
      </c>
      <c r="AG417" s="1"/>
      <c r="AH417" s="1"/>
      <c r="AI417" s="1"/>
      <c r="AJ417" s="1">
        <v>0.91199999999999992</v>
      </c>
      <c r="AK417" s="1"/>
      <c r="AL417" s="1"/>
      <c r="AM417" s="1"/>
      <c r="AN417" s="1" t="s">
        <v>466</v>
      </c>
      <c r="AO417" s="1"/>
      <c r="AP417" s="1"/>
      <c r="AQ417" s="1">
        <v>456.73</v>
      </c>
      <c r="AR417" s="1">
        <v>380.60833333333335</v>
      </c>
      <c r="AS417" s="1"/>
      <c r="AT417" s="1">
        <v>70</v>
      </c>
      <c r="AU417" s="1">
        <v>70</v>
      </c>
      <c r="AV417" s="1">
        <v>24</v>
      </c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25">
        <v>0</v>
      </c>
      <c r="BN417" s="25">
        <v>380.60833333333335</v>
      </c>
      <c r="BO417" s="25">
        <v>0</v>
      </c>
      <c r="BP417" s="25">
        <v>0</v>
      </c>
      <c r="BQ417" s="25">
        <v>0</v>
      </c>
      <c r="BR417" s="25">
        <v>0</v>
      </c>
      <c r="BS417" s="25">
        <v>0</v>
      </c>
      <c r="BT417" s="25">
        <v>0</v>
      </c>
      <c r="BU417" s="25">
        <v>0</v>
      </c>
      <c r="BV417" s="25">
        <v>0</v>
      </c>
      <c r="BW417" s="25">
        <v>0</v>
      </c>
      <c r="BX417" s="25">
        <v>0</v>
      </c>
      <c r="BY417" s="25">
        <v>0</v>
      </c>
      <c r="BZ417" s="25">
        <v>0</v>
      </c>
      <c r="CA417" s="25">
        <v>0</v>
      </c>
      <c r="CB417" s="52">
        <f t="shared" si="21"/>
        <v>380.60833333333335</v>
      </c>
      <c r="CE417" s="31" t="s">
        <v>34</v>
      </c>
      <c r="CF417" t="s">
        <v>655</v>
      </c>
      <c r="CG417" s="31" t="s">
        <v>656</v>
      </c>
      <c r="CH417" t="s">
        <v>655</v>
      </c>
      <c r="CI417" t="str">
        <f t="shared" si="20"/>
        <v>03</v>
      </c>
      <c r="CJ417" t="s">
        <v>655</v>
      </c>
      <c r="CK417" s="31" t="s">
        <v>797</v>
      </c>
    </row>
    <row r="418" spans="1:89" ht="63.75" x14ac:dyDescent="0.25">
      <c r="A418" s="6">
        <v>415</v>
      </c>
      <c r="B418" s="27" t="str">
        <f t="shared" si="19"/>
        <v>ТС-001.02.03.143</v>
      </c>
      <c r="C418" s="17" t="s">
        <v>517</v>
      </c>
      <c r="D418" s="18">
        <v>3</v>
      </c>
      <c r="E418" s="18" t="s">
        <v>30</v>
      </c>
      <c r="F418" s="18" t="s">
        <v>31</v>
      </c>
      <c r="G418" s="17" t="s">
        <v>518</v>
      </c>
      <c r="H418" s="17" t="s">
        <v>33</v>
      </c>
      <c r="I418" s="17" t="s">
        <v>34</v>
      </c>
      <c r="J418" s="18" t="s">
        <v>28</v>
      </c>
      <c r="K418" s="18">
        <v>0</v>
      </c>
      <c r="L418" s="18">
        <v>7.5999999999999998E-2</v>
      </c>
      <c r="M418" s="18">
        <v>7.5999999999999998E-2</v>
      </c>
      <c r="N418" s="18">
        <v>28</v>
      </c>
      <c r="O418" s="18">
        <v>0</v>
      </c>
      <c r="P418" s="9">
        <v>888.08333333333337</v>
      </c>
      <c r="Q418" s="20">
        <v>2022</v>
      </c>
      <c r="R418" s="6">
        <v>2022</v>
      </c>
      <c r="S418" s="9">
        <v>1</v>
      </c>
      <c r="T418" s="9">
        <v>1</v>
      </c>
      <c r="U418" s="9">
        <v>62.165833333333339</v>
      </c>
      <c r="V418" s="9">
        <v>577.25416666666672</v>
      </c>
      <c r="W418" s="9">
        <v>248.66333333333333</v>
      </c>
      <c r="X418" s="9">
        <v>888.08333333333337</v>
      </c>
      <c r="Y418" s="1"/>
      <c r="Z418" s="1"/>
      <c r="AA418" s="1"/>
      <c r="AB418" s="1"/>
      <c r="AC418" s="22">
        <v>0</v>
      </c>
      <c r="AD418" s="22">
        <v>28</v>
      </c>
      <c r="AE418" s="22">
        <v>0</v>
      </c>
      <c r="AF418" s="22">
        <v>0</v>
      </c>
      <c r="AG418" s="1"/>
      <c r="AH418" s="1"/>
      <c r="AI418" s="1"/>
      <c r="AJ418" s="1">
        <v>2.1280000000000001</v>
      </c>
      <c r="AK418" s="1"/>
      <c r="AL418" s="1"/>
      <c r="AM418" s="1"/>
      <c r="AN418" s="1" t="s">
        <v>466</v>
      </c>
      <c r="AO418" s="1"/>
      <c r="AP418" s="1"/>
      <c r="AQ418" s="1">
        <v>1065.7</v>
      </c>
      <c r="AR418" s="1">
        <v>888.08333333333337</v>
      </c>
      <c r="AS418" s="1"/>
      <c r="AT418" s="1">
        <v>70</v>
      </c>
      <c r="AU418" s="1">
        <v>70</v>
      </c>
      <c r="AV418" s="1">
        <v>56</v>
      </c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25">
        <v>0</v>
      </c>
      <c r="BN418" s="25">
        <v>888.08333333333337</v>
      </c>
      <c r="BO418" s="25">
        <v>0</v>
      </c>
      <c r="BP418" s="25">
        <v>0</v>
      </c>
      <c r="BQ418" s="25">
        <v>0</v>
      </c>
      <c r="BR418" s="25">
        <v>0</v>
      </c>
      <c r="BS418" s="25">
        <v>0</v>
      </c>
      <c r="BT418" s="25">
        <v>0</v>
      </c>
      <c r="BU418" s="25">
        <v>0</v>
      </c>
      <c r="BV418" s="25">
        <v>0</v>
      </c>
      <c r="BW418" s="25">
        <v>0</v>
      </c>
      <c r="BX418" s="25">
        <v>0</v>
      </c>
      <c r="BY418" s="25">
        <v>0</v>
      </c>
      <c r="BZ418" s="25">
        <v>0</v>
      </c>
      <c r="CA418" s="25">
        <v>0</v>
      </c>
      <c r="CB418" s="52">
        <f t="shared" si="21"/>
        <v>888.08333333333337</v>
      </c>
      <c r="CE418" s="31" t="s">
        <v>34</v>
      </c>
      <c r="CF418" t="s">
        <v>655</v>
      </c>
      <c r="CG418" s="31" t="s">
        <v>656</v>
      </c>
      <c r="CH418" t="s">
        <v>655</v>
      </c>
      <c r="CI418" t="str">
        <f t="shared" si="20"/>
        <v>03</v>
      </c>
      <c r="CJ418" t="s">
        <v>655</v>
      </c>
      <c r="CK418" s="31" t="s">
        <v>798</v>
      </c>
    </row>
    <row r="419" spans="1:89" ht="63.75" x14ac:dyDescent="0.25">
      <c r="A419" s="6">
        <v>416</v>
      </c>
      <c r="B419" s="27" t="str">
        <f t="shared" si="19"/>
        <v>ТС-001.02.03.144</v>
      </c>
      <c r="C419" s="17" t="s">
        <v>519</v>
      </c>
      <c r="D419" s="18">
        <v>3</v>
      </c>
      <c r="E419" s="18" t="s">
        <v>30</v>
      </c>
      <c r="F419" s="18" t="s">
        <v>31</v>
      </c>
      <c r="G419" s="17" t="s">
        <v>518</v>
      </c>
      <c r="H419" s="17" t="s">
        <v>33</v>
      </c>
      <c r="I419" s="17" t="s">
        <v>34</v>
      </c>
      <c r="J419" s="18" t="s">
        <v>28</v>
      </c>
      <c r="K419" s="18">
        <v>0</v>
      </c>
      <c r="L419" s="18">
        <v>5.7000000000000002E-2</v>
      </c>
      <c r="M419" s="18">
        <v>5.7000000000000002E-2</v>
      </c>
      <c r="N419" s="18">
        <v>83</v>
      </c>
      <c r="O419" s="18">
        <v>0</v>
      </c>
      <c r="P419" s="9">
        <v>2542.4500000000003</v>
      </c>
      <c r="Q419" s="20">
        <v>2022</v>
      </c>
      <c r="R419" s="6">
        <v>2022</v>
      </c>
      <c r="S419" s="9">
        <v>1</v>
      </c>
      <c r="T419" s="9">
        <v>1</v>
      </c>
      <c r="U419" s="9">
        <v>177.97150000000005</v>
      </c>
      <c r="V419" s="9">
        <v>1652.5925000000002</v>
      </c>
      <c r="W419" s="9">
        <v>711.88599999999997</v>
      </c>
      <c r="X419" s="9">
        <v>2542.4500000000003</v>
      </c>
      <c r="Y419" s="1"/>
      <c r="Z419" s="1"/>
      <c r="AA419" s="1"/>
      <c r="AB419" s="1"/>
      <c r="AC419" s="22">
        <v>0</v>
      </c>
      <c r="AD419" s="22">
        <v>83</v>
      </c>
      <c r="AE419" s="22">
        <v>0</v>
      </c>
      <c r="AF419" s="22">
        <v>0</v>
      </c>
      <c r="AG419" s="1"/>
      <c r="AH419" s="1"/>
      <c r="AI419" s="1"/>
      <c r="AJ419" s="1">
        <v>4.7309999999999999</v>
      </c>
      <c r="AK419" s="1"/>
      <c r="AL419" s="1"/>
      <c r="AM419" s="1"/>
      <c r="AN419" s="1" t="s">
        <v>466</v>
      </c>
      <c r="AO419" s="1"/>
      <c r="AP419" s="1"/>
      <c r="AQ419" s="1">
        <v>3050.94</v>
      </c>
      <c r="AR419" s="1">
        <v>2542.4500000000003</v>
      </c>
      <c r="AS419" s="1"/>
      <c r="AT419" s="1">
        <v>50</v>
      </c>
      <c r="AU419" s="1">
        <v>50</v>
      </c>
      <c r="AV419" s="1">
        <v>166</v>
      </c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25">
        <v>0</v>
      </c>
      <c r="BN419" s="25">
        <v>2542.4500000000003</v>
      </c>
      <c r="BO419" s="25">
        <v>0</v>
      </c>
      <c r="BP419" s="25">
        <v>0</v>
      </c>
      <c r="BQ419" s="25">
        <v>0</v>
      </c>
      <c r="BR419" s="25">
        <v>0</v>
      </c>
      <c r="BS419" s="25">
        <v>0</v>
      </c>
      <c r="BT419" s="25">
        <v>0</v>
      </c>
      <c r="BU419" s="25">
        <v>0</v>
      </c>
      <c r="BV419" s="25">
        <v>0</v>
      </c>
      <c r="BW419" s="25">
        <v>0</v>
      </c>
      <c r="BX419" s="25">
        <v>0</v>
      </c>
      <c r="BY419" s="25">
        <v>0</v>
      </c>
      <c r="BZ419" s="25">
        <v>0</v>
      </c>
      <c r="CA419" s="25">
        <v>0</v>
      </c>
      <c r="CB419" s="52">
        <f t="shared" si="21"/>
        <v>2542.4500000000003</v>
      </c>
      <c r="CE419" s="31" t="s">
        <v>34</v>
      </c>
      <c r="CF419" t="s">
        <v>655</v>
      </c>
      <c r="CG419" s="31" t="s">
        <v>656</v>
      </c>
      <c r="CH419" t="s">
        <v>655</v>
      </c>
      <c r="CI419" t="str">
        <f t="shared" si="20"/>
        <v>03</v>
      </c>
      <c r="CJ419" t="s">
        <v>655</v>
      </c>
      <c r="CK419" s="31" t="s">
        <v>799</v>
      </c>
    </row>
    <row r="420" spans="1:89" ht="63.75" x14ac:dyDescent="0.25">
      <c r="A420" s="6">
        <v>417</v>
      </c>
      <c r="B420" s="27" t="str">
        <f t="shared" si="19"/>
        <v>ТС-001.02.03.145</v>
      </c>
      <c r="C420" s="17" t="s">
        <v>520</v>
      </c>
      <c r="D420" s="18">
        <v>3</v>
      </c>
      <c r="E420" s="18" t="s">
        <v>30</v>
      </c>
      <c r="F420" s="18" t="s">
        <v>31</v>
      </c>
      <c r="G420" s="17" t="s">
        <v>152</v>
      </c>
      <c r="H420" s="17" t="s">
        <v>33</v>
      </c>
      <c r="I420" s="17" t="s">
        <v>34</v>
      </c>
      <c r="J420" s="18" t="s">
        <v>28</v>
      </c>
      <c r="K420" s="18">
        <v>0</v>
      </c>
      <c r="L420" s="18">
        <v>0.159</v>
      </c>
      <c r="M420" s="18">
        <v>0.159</v>
      </c>
      <c r="N420" s="18">
        <v>96.5</v>
      </c>
      <c r="O420" s="18">
        <v>0</v>
      </c>
      <c r="P420" s="9">
        <v>3962.5754687003487</v>
      </c>
      <c r="Q420" s="20">
        <v>2023</v>
      </c>
      <c r="R420" s="6">
        <v>2023</v>
      </c>
      <c r="S420" s="9">
        <v>1.0490000000000002</v>
      </c>
      <c r="T420" s="9">
        <v>1.0490000000000002</v>
      </c>
      <c r="U420" s="9">
        <v>290.97191666666669</v>
      </c>
      <c r="V420" s="9">
        <v>2701.8820833333334</v>
      </c>
      <c r="W420" s="9">
        <v>1163.8876666666665</v>
      </c>
      <c r="X420" s="9">
        <v>4156.7416666666668</v>
      </c>
      <c r="Y420" s="1"/>
      <c r="Z420" s="1"/>
      <c r="AA420" s="1"/>
      <c r="AB420" s="1"/>
      <c r="AC420" s="22">
        <v>0</v>
      </c>
      <c r="AD420" s="22">
        <v>96.5</v>
      </c>
      <c r="AE420" s="22">
        <v>0</v>
      </c>
      <c r="AF420" s="22">
        <v>0</v>
      </c>
      <c r="AG420" s="1"/>
      <c r="AH420" s="1"/>
      <c r="AI420" s="1"/>
      <c r="AJ420" s="1">
        <v>15.343500000000001</v>
      </c>
      <c r="AK420" s="1"/>
      <c r="AL420" s="1"/>
      <c r="AM420" s="1"/>
      <c r="AN420" s="1" t="s">
        <v>466</v>
      </c>
      <c r="AO420" s="1"/>
      <c r="AP420" s="1"/>
      <c r="AQ420" s="1">
        <v>4988.09</v>
      </c>
      <c r="AR420" s="1">
        <v>4156.7416666666668</v>
      </c>
      <c r="AS420" s="1"/>
      <c r="AT420" s="1">
        <v>150</v>
      </c>
      <c r="AU420" s="1">
        <v>150</v>
      </c>
      <c r="AV420" s="1">
        <v>193</v>
      </c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25">
        <v>0</v>
      </c>
      <c r="BN420" s="25">
        <v>0</v>
      </c>
      <c r="BO420" s="25">
        <v>4156.7416666666668</v>
      </c>
      <c r="BP420" s="25">
        <v>0</v>
      </c>
      <c r="BQ420" s="25">
        <v>0</v>
      </c>
      <c r="BR420" s="25">
        <v>0</v>
      </c>
      <c r="BS420" s="25">
        <v>0</v>
      </c>
      <c r="BT420" s="25">
        <v>0</v>
      </c>
      <c r="BU420" s="25">
        <v>0</v>
      </c>
      <c r="BV420" s="25">
        <v>0</v>
      </c>
      <c r="BW420" s="25">
        <v>0</v>
      </c>
      <c r="BX420" s="25">
        <v>0</v>
      </c>
      <c r="BY420" s="25">
        <v>0</v>
      </c>
      <c r="BZ420" s="25">
        <v>0</v>
      </c>
      <c r="CA420" s="25">
        <v>0</v>
      </c>
      <c r="CB420" s="52">
        <f t="shared" si="21"/>
        <v>4156.7416666666668</v>
      </c>
      <c r="CE420" s="31" t="s">
        <v>34</v>
      </c>
      <c r="CF420" t="s">
        <v>655</v>
      </c>
      <c r="CG420" s="31" t="s">
        <v>656</v>
      </c>
      <c r="CH420" t="s">
        <v>655</v>
      </c>
      <c r="CI420" t="str">
        <f t="shared" si="20"/>
        <v>03</v>
      </c>
      <c r="CJ420" t="s">
        <v>655</v>
      </c>
      <c r="CK420" s="31" t="s">
        <v>800</v>
      </c>
    </row>
    <row r="421" spans="1:89" ht="63.75" x14ac:dyDescent="0.25">
      <c r="A421" s="6">
        <v>418</v>
      </c>
      <c r="B421" s="27" t="str">
        <f t="shared" si="19"/>
        <v>ТС-001.02.03.146</v>
      </c>
      <c r="C421" s="17" t="s">
        <v>521</v>
      </c>
      <c r="D421" s="18">
        <v>3</v>
      </c>
      <c r="E421" s="18" t="s">
        <v>30</v>
      </c>
      <c r="F421" s="18" t="s">
        <v>31</v>
      </c>
      <c r="G421" s="17" t="s">
        <v>152</v>
      </c>
      <c r="H421" s="17" t="s">
        <v>33</v>
      </c>
      <c r="I421" s="17" t="s">
        <v>34</v>
      </c>
      <c r="J421" s="18" t="s">
        <v>28</v>
      </c>
      <c r="K421" s="18">
        <v>0</v>
      </c>
      <c r="L421" s="18">
        <v>0.159</v>
      </c>
      <c r="M421" s="18">
        <v>0.159</v>
      </c>
      <c r="N421" s="18">
        <v>81</v>
      </c>
      <c r="O421" s="18">
        <v>0</v>
      </c>
      <c r="P421" s="9">
        <v>2445.8611375913565</v>
      </c>
      <c r="Q421" s="20">
        <v>2023</v>
      </c>
      <c r="R421" s="6">
        <v>2023</v>
      </c>
      <c r="S421" s="9">
        <v>1.0490000000000002</v>
      </c>
      <c r="T421" s="9">
        <v>1.0490000000000002</v>
      </c>
      <c r="U421" s="9">
        <v>179.59958333333336</v>
      </c>
      <c r="V421" s="9">
        <v>1667.7104166666668</v>
      </c>
      <c r="W421" s="9">
        <v>718.39833333333331</v>
      </c>
      <c r="X421" s="9">
        <v>2565.7083333333335</v>
      </c>
      <c r="Y421" s="1"/>
      <c r="Z421" s="1"/>
      <c r="AA421" s="1"/>
      <c r="AB421" s="1"/>
      <c r="AC421" s="22">
        <v>0</v>
      </c>
      <c r="AD421" s="22">
        <v>81</v>
      </c>
      <c r="AE421" s="22">
        <v>0</v>
      </c>
      <c r="AF421" s="22">
        <v>0</v>
      </c>
      <c r="AG421" s="1"/>
      <c r="AH421" s="1"/>
      <c r="AI421" s="1"/>
      <c r="AJ421" s="1">
        <v>12.879</v>
      </c>
      <c r="AK421" s="1"/>
      <c r="AL421" s="1"/>
      <c r="AM421" s="1"/>
      <c r="AN421" s="1" t="s">
        <v>466</v>
      </c>
      <c r="AO421" s="1"/>
      <c r="AP421" s="1"/>
      <c r="AQ421" s="1">
        <v>3078.85</v>
      </c>
      <c r="AR421" s="1">
        <v>2565.7083333333335</v>
      </c>
      <c r="AS421" s="1"/>
      <c r="AT421" s="1">
        <v>150</v>
      </c>
      <c r="AU421" s="1">
        <v>150</v>
      </c>
      <c r="AV421" s="1">
        <v>162</v>
      </c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25">
        <v>0</v>
      </c>
      <c r="BN421" s="25">
        <v>0</v>
      </c>
      <c r="BO421" s="25">
        <v>2565.7083333333335</v>
      </c>
      <c r="BP421" s="25">
        <v>0</v>
      </c>
      <c r="BQ421" s="25">
        <v>0</v>
      </c>
      <c r="BR421" s="25">
        <v>0</v>
      </c>
      <c r="BS421" s="25">
        <v>0</v>
      </c>
      <c r="BT421" s="25">
        <v>0</v>
      </c>
      <c r="BU421" s="25">
        <v>0</v>
      </c>
      <c r="BV421" s="25">
        <v>0</v>
      </c>
      <c r="BW421" s="25">
        <v>0</v>
      </c>
      <c r="BX421" s="25">
        <v>0</v>
      </c>
      <c r="BY421" s="25">
        <v>0</v>
      </c>
      <c r="BZ421" s="25">
        <v>0</v>
      </c>
      <c r="CA421" s="25">
        <v>0</v>
      </c>
      <c r="CB421" s="52">
        <f t="shared" si="21"/>
        <v>2565.7083333333335</v>
      </c>
      <c r="CE421" s="31" t="s">
        <v>34</v>
      </c>
      <c r="CF421" t="s">
        <v>655</v>
      </c>
      <c r="CG421" s="31" t="s">
        <v>656</v>
      </c>
      <c r="CH421" t="s">
        <v>655</v>
      </c>
      <c r="CI421" t="str">
        <f t="shared" si="20"/>
        <v>03</v>
      </c>
      <c r="CJ421" t="s">
        <v>655</v>
      </c>
      <c r="CK421" s="31" t="s">
        <v>801</v>
      </c>
    </row>
    <row r="422" spans="1:89" ht="63.75" x14ac:dyDescent="0.25">
      <c r="A422" s="6">
        <v>419</v>
      </c>
      <c r="B422" s="27" t="str">
        <f t="shared" si="19"/>
        <v>ТС-001.02.03.147</v>
      </c>
      <c r="C422" s="17" t="s">
        <v>522</v>
      </c>
      <c r="D422" s="18">
        <v>3</v>
      </c>
      <c r="E422" s="18" t="s">
        <v>30</v>
      </c>
      <c r="F422" s="18" t="s">
        <v>31</v>
      </c>
      <c r="G422" s="17" t="s">
        <v>152</v>
      </c>
      <c r="H422" s="17" t="s">
        <v>33</v>
      </c>
      <c r="I422" s="17" t="s">
        <v>34</v>
      </c>
      <c r="J422" s="18" t="s">
        <v>28</v>
      </c>
      <c r="K422" s="18">
        <v>0</v>
      </c>
      <c r="L422" s="18">
        <v>0.159</v>
      </c>
      <c r="M422" s="18">
        <v>0.159</v>
      </c>
      <c r="N422" s="18">
        <v>82</v>
      </c>
      <c r="O422" s="18">
        <v>0</v>
      </c>
      <c r="P422" s="9">
        <v>3367.1671433110896</v>
      </c>
      <c r="Q422" s="20">
        <v>2023</v>
      </c>
      <c r="R422" s="6">
        <v>2023</v>
      </c>
      <c r="S422" s="9">
        <v>1.0490000000000002</v>
      </c>
      <c r="T422" s="9">
        <v>1.0490000000000002</v>
      </c>
      <c r="U422" s="9">
        <v>247.25108333333338</v>
      </c>
      <c r="V422" s="9">
        <v>2295.9029166666669</v>
      </c>
      <c r="W422" s="9">
        <v>989.00433333333331</v>
      </c>
      <c r="X422" s="9">
        <v>3532.1583333333338</v>
      </c>
      <c r="Y422" s="1"/>
      <c r="Z422" s="1"/>
      <c r="AA422" s="1"/>
      <c r="AB422" s="1"/>
      <c r="AC422" s="22">
        <v>0</v>
      </c>
      <c r="AD422" s="22">
        <v>82</v>
      </c>
      <c r="AE422" s="22">
        <v>0</v>
      </c>
      <c r="AF422" s="22">
        <v>0</v>
      </c>
      <c r="AG422" s="1"/>
      <c r="AH422" s="1"/>
      <c r="AI422" s="1"/>
      <c r="AJ422" s="1">
        <v>13.038</v>
      </c>
      <c r="AK422" s="1"/>
      <c r="AL422" s="1"/>
      <c r="AM422" s="1"/>
      <c r="AN422" s="1" t="s">
        <v>466</v>
      </c>
      <c r="AO422" s="1"/>
      <c r="AP422" s="1"/>
      <c r="AQ422" s="1">
        <v>4238.59</v>
      </c>
      <c r="AR422" s="1">
        <v>3532.1583333333338</v>
      </c>
      <c r="AS422" s="1"/>
      <c r="AT422" s="1">
        <v>150</v>
      </c>
      <c r="AU422" s="1">
        <v>150</v>
      </c>
      <c r="AV422" s="1">
        <v>164</v>
      </c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25">
        <v>0</v>
      </c>
      <c r="BN422" s="25">
        <v>0</v>
      </c>
      <c r="BO422" s="25">
        <v>3532.1583333333338</v>
      </c>
      <c r="BP422" s="25">
        <v>0</v>
      </c>
      <c r="BQ422" s="25">
        <v>0</v>
      </c>
      <c r="BR422" s="25">
        <v>0</v>
      </c>
      <c r="BS422" s="25">
        <v>0</v>
      </c>
      <c r="BT422" s="25">
        <v>0</v>
      </c>
      <c r="BU422" s="25">
        <v>0</v>
      </c>
      <c r="BV422" s="25">
        <v>0</v>
      </c>
      <c r="BW422" s="25">
        <v>0</v>
      </c>
      <c r="BX422" s="25">
        <v>0</v>
      </c>
      <c r="BY422" s="25">
        <v>0</v>
      </c>
      <c r="BZ422" s="25">
        <v>0</v>
      </c>
      <c r="CA422" s="25">
        <v>0</v>
      </c>
      <c r="CB422" s="52">
        <f t="shared" si="21"/>
        <v>3532.1583333333338</v>
      </c>
      <c r="CE422" s="31" t="s">
        <v>34</v>
      </c>
      <c r="CF422" t="s">
        <v>655</v>
      </c>
      <c r="CG422" s="31" t="s">
        <v>656</v>
      </c>
      <c r="CH422" t="s">
        <v>655</v>
      </c>
      <c r="CI422" t="str">
        <f t="shared" si="20"/>
        <v>03</v>
      </c>
      <c r="CJ422" t="s">
        <v>655</v>
      </c>
      <c r="CK422" s="31" t="s">
        <v>802</v>
      </c>
    </row>
    <row r="423" spans="1:89" ht="63.75" x14ac:dyDescent="0.25">
      <c r="A423" s="6">
        <v>420</v>
      </c>
      <c r="B423" s="27" t="str">
        <f t="shared" si="19"/>
        <v>ТС-001.02.03.148</v>
      </c>
      <c r="C423" s="17" t="s">
        <v>523</v>
      </c>
      <c r="D423" s="18">
        <v>3</v>
      </c>
      <c r="E423" s="18" t="s">
        <v>30</v>
      </c>
      <c r="F423" s="18" t="s">
        <v>31</v>
      </c>
      <c r="G423" s="17" t="s">
        <v>132</v>
      </c>
      <c r="H423" s="17" t="s">
        <v>33</v>
      </c>
      <c r="I423" s="17" t="s">
        <v>34</v>
      </c>
      <c r="J423" s="18" t="s">
        <v>28</v>
      </c>
      <c r="K423" s="18">
        <v>0</v>
      </c>
      <c r="L423" s="18">
        <v>0.159</v>
      </c>
      <c r="M423" s="18">
        <v>0.159</v>
      </c>
      <c r="N423" s="18">
        <v>110</v>
      </c>
      <c r="O423" s="18">
        <v>0</v>
      </c>
      <c r="P423" s="9">
        <v>3321.5363838576413</v>
      </c>
      <c r="Q423" s="20">
        <v>2023</v>
      </c>
      <c r="R423" s="6">
        <v>2023</v>
      </c>
      <c r="S423" s="9">
        <v>1.0490000000000002</v>
      </c>
      <c r="T423" s="9">
        <v>1.0490000000000002</v>
      </c>
      <c r="U423" s="9">
        <v>243.90041666666667</v>
      </c>
      <c r="V423" s="9">
        <v>2264.7895833333332</v>
      </c>
      <c r="W423" s="9">
        <v>975.60166666666657</v>
      </c>
      <c r="X423" s="9">
        <v>3484.2916666666665</v>
      </c>
      <c r="Y423" s="1"/>
      <c r="Z423" s="1"/>
      <c r="AA423" s="1"/>
      <c r="AB423" s="1"/>
      <c r="AC423" s="22">
        <v>0</v>
      </c>
      <c r="AD423" s="22">
        <v>110</v>
      </c>
      <c r="AE423" s="22">
        <v>0</v>
      </c>
      <c r="AF423" s="22">
        <v>0</v>
      </c>
      <c r="AG423" s="1"/>
      <c r="AH423" s="1"/>
      <c r="AI423" s="1"/>
      <c r="AJ423" s="1">
        <v>17.490000000000002</v>
      </c>
      <c r="AK423" s="1"/>
      <c r="AL423" s="1"/>
      <c r="AM423" s="1"/>
      <c r="AN423" s="1" t="s">
        <v>466</v>
      </c>
      <c r="AO423" s="1"/>
      <c r="AP423" s="1"/>
      <c r="AQ423" s="1">
        <v>4181.1499999999996</v>
      </c>
      <c r="AR423" s="1">
        <v>3484.2916666666665</v>
      </c>
      <c r="AS423" s="1"/>
      <c r="AT423" s="1">
        <v>150</v>
      </c>
      <c r="AU423" s="1">
        <v>150</v>
      </c>
      <c r="AV423" s="1">
        <v>220</v>
      </c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25">
        <v>0</v>
      </c>
      <c r="BN423" s="25">
        <v>0</v>
      </c>
      <c r="BO423" s="25">
        <v>3484.2916666666665</v>
      </c>
      <c r="BP423" s="25">
        <v>0</v>
      </c>
      <c r="BQ423" s="25">
        <v>0</v>
      </c>
      <c r="BR423" s="25">
        <v>0</v>
      </c>
      <c r="BS423" s="25">
        <v>0</v>
      </c>
      <c r="BT423" s="25">
        <v>0</v>
      </c>
      <c r="BU423" s="25">
        <v>0</v>
      </c>
      <c r="BV423" s="25">
        <v>0</v>
      </c>
      <c r="BW423" s="25">
        <v>0</v>
      </c>
      <c r="BX423" s="25">
        <v>0</v>
      </c>
      <c r="BY423" s="25">
        <v>0</v>
      </c>
      <c r="BZ423" s="25">
        <v>0</v>
      </c>
      <c r="CA423" s="25">
        <v>0</v>
      </c>
      <c r="CB423" s="52">
        <f t="shared" si="21"/>
        <v>3484.2916666666665</v>
      </c>
      <c r="CE423" s="31" t="s">
        <v>34</v>
      </c>
      <c r="CF423" t="s">
        <v>655</v>
      </c>
      <c r="CG423" s="31" t="s">
        <v>656</v>
      </c>
      <c r="CH423" t="s">
        <v>655</v>
      </c>
      <c r="CI423" t="str">
        <f t="shared" si="20"/>
        <v>03</v>
      </c>
      <c r="CJ423" t="s">
        <v>655</v>
      </c>
      <c r="CK423" s="31" t="s">
        <v>803</v>
      </c>
    </row>
    <row r="424" spans="1:89" ht="63.75" x14ac:dyDescent="0.25">
      <c r="A424" s="6">
        <v>421</v>
      </c>
      <c r="B424" s="27" t="str">
        <f t="shared" si="19"/>
        <v>ТС-001.02.03.149</v>
      </c>
      <c r="C424" s="17" t="s">
        <v>524</v>
      </c>
      <c r="D424" s="18">
        <v>3</v>
      </c>
      <c r="E424" s="18" t="s">
        <v>30</v>
      </c>
      <c r="F424" s="18" t="s">
        <v>31</v>
      </c>
      <c r="G424" s="17" t="s">
        <v>132</v>
      </c>
      <c r="H424" s="17" t="s">
        <v>33</v>
      </c>
      <c r="I424" s="17" t="s">
        <v>34</v>
      </c>
      <c r="J424" s="18" t="s">
        <v>28</v>
      </c>
      <c r="K424" s="18">
        <v>0</v>
      </c>
      <c r="L424" s="18">
        <v>0.13300000000000001</v>
      </c>
      <c r="M424" s="18">
        <v>0.13300000000000001</v>
      </c>
      <c r="N424" s="18">
        <v>220</v>
      </c>
      <c r="O424" s="18">
        <v>0</v>
      </c>
      <c r="P424" s="9">
        <v>8251.1042262472183</v>
      </c>
      <c r="Q424" s="20">
        <v>2023</v>
      </c>
      <c r="R424" s="6">
        <v>2023</v>
      </c>
      <c r="S424" s="9">
        <v>1.0490000000000002</v>
      </c>
      <c r="T424" s="9">
        <v>1.0490000000000002</v>
      </c>
      <c r="U424" s="9">
        <v>605.87858333333338</v>
      </c>
      <c r="V424" s="9">
        <v>5626.0154166666662</v>
      </c>
      <c r="W424" s="9">
        <v>2423.5143333333331</v>
      </c>
      <c r="X424" s="9">
        <v>8655.4083333333328</v>
      </c>
      <c r="Y424" s="1"/>
      <c r="Z424" s="1"/>
      <c r="AA424" s="1"/>
      <c r="AB424" s="1"/>
      <c r="AC424" s="22">
        <v>0</v>
      </c>
      <c r="AD424" s="22">
        <v>220</v>
      </c>
      <c r="AE424" s="22">
        <v>0</v>
      </c>
      <c r="AF424" s="22">
        <v>0</v>
      </c>
      <c r="AG424" s="1"/>
      <c r="AH424" s="1"/>
      <c r="AI424" s="1"/>
      <c r="AJ424" s="1">
        <v>29.26</v>
      </c>
      <c r="AK424" s="1"/>
      <c r="AL424" s="1"/>
      <c r="AM424" s="1"/>
      <c r="AN424" s="1" t="s">
        <v>466</v>
      </c>
      <c r="AO424" s="1"/>
      <c r="AP424" s="1"/>
      <c r="AQ424" s="1">
        <v>10386.49</v>
      </c>
      <c r="AR424" s="1">
        <v>8655.4083333333328</v>
      </c>
      <c r="AS424" s="1"/>
      <c r="AT424" s="1">
        <v>125</v>
      </c>
      <c r="AU424" s="1">
        <v>125</v>
      </c>
      <c r="AV424" s="1">
        <v>440</v>
      </c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25">
        <v>0</v>
      </c>
      <c r="BN424" s="25">
        <v>0</v>
      </c>
      <c r="BO424" s="25">
        <v>8655.4083333333328</v>
      </c>
      <c r="BP424" s="25">
        <v>0</v>
      </c>
      <c r="BQ424" s="25">
        <v>0</v>
      </c>
      <c r="BR424" s="25">
        <v>0</v>
      </c>
      <c r="BS424" s="25">
        <v>0</v>
      </c>
      <c r="BT424" s="25">
        <v>0</v>
      </c>
      <c r="BU424" s="25">
        <v>0</v>
      </c>
      <c r="BV424" s="25">
        <v>0</v>
      </c>
      <c r="BW424" s="25">
        <v>0</v>
      </c>
      <c r="BX424" s="25">
        <v>0</v>
      </c>
      <c r="BY424" s="25">
        <v>0</v>
      </c>
      <c r="BZ424" s="25">
        <v>0</v>
      </c>
      <c r="CA424" s="25">
        <v>0</v>
      </c>
      <c r="CB424" s="52">
        <f t="shared" si="21"/>
        <v>8655.4083333333328</v>
      </c>
      <c r="CE424" s="31" t="s">
        <v>34</v>
      </c>
      <c r="CF424" t="s">
        <v>655</v>
      </c>
      <c r="CG424" s="31" t="s">
        <v>656</v>
      </c>
      <c r="CH424" t="s">
        <v>655</v>
      </c>
      <c r="CI424" t="str">
        <f t="shared" si="20"/>
        <v>03</v>
      </c>
      <c r="CJ424" t="s">
        <v>655</v>
      </c>
      <c r="CK424" s="31" t="s">
        <v>804</v>
      </c>
    </row>
    <row r="425" spans="1:89" ht="63.75" x14ac:dyDescent="0.25">
      <c r="A425" s="6">
        <v>422</v>
      </c>
      <c r="B425" s="27" t="str">
        <f t="shared" si="19"/>
        <v>ТС-001.02.03.150</v>
      </c>
      <c r="C425" s="17" t="s">
        <v>525</v>
      </c>
      <c r="D425" s="18">
        <v>3</v>
      </c>
      <c r="E425" s="18" t="s">
        <v>30</v>
      </c>
      <c r="F425" s="18" t="s">
        <v>31</v>
      </c>
      <c r="G425" s="17" t="s">
        <v>526</v>
      </c>
      <c r="H425" s="17" t="s">
        <v>33</v>
      </c>
      <c r="I425" s="17" t="s">
        <v>34</v>
      </c>
      <c r="J425" s="18" t="s">
        <v>28</v>
      </c>
      <c r="K425" s="18">
        <v>0</v>
      </c>
      <c r="L425" s="18" t="s">
        <v>527</v>
      </c>
      <c r="M425" s="18" t="s">
        <v>527</v>
      </c>
      <c r="N425" s="18">
        <v>62</v>
      </c>
      <c r="O425" s="18">
        <v>0</v>
      </c>
      <c r="P425" s="9">
        <v>3583.1426755640287</v>
      </c>
      <c r="Q425" s="20">
        <v>2023</v>
      </c>
      <c r="R425" s="6">
        <v>2023</v>
      </c>
      <c r="S425" s="9">
        <v>1.0490000000000002</v>
      </c>
      <c r="T425" s="9">
        <v>1.0490000000000002</v>
      </c>
      <c r="U425" s="9">
        <v>263.11016666666671</v>
      </c>
      <c r="V425" s="9">
        <v>2443.1658333333335</v>
      </c>
      <c r="W425" s="9">
        <v>1052.4406666666666</v>
      </c>
      <c r="X425" s="9">
        <v>3758.7166666666672</v>
      </c>
      <c r="Y425" s="1"/>
      <c r="Z425" s="1"/>
      <c r="AA425" s="1"/>
      <c r="AB425" s="1"/>
      <c r="AC425" s="22">
        <v>0</v>
      </c>
      <c r="AD425" s="22">
        <v>62</v>
      </c>
      <c r="AE425" s="22">
        <v>0</v>
      </c>
      <c r="AF425" s="22" t="s">
        <v>634</v>
      </c>
      <c r="AG425" s="1"/>
      <c r="AH425" s="1"/>
      <c r="AI425" s="1"/>
      <c r="AJ425" s="1">
        <v>0</v>
      </c>
      <c r="AK425" s="1"/>
      <c r="AL425" s="1"/>
      <c r="AM425" s="1"/>
      <c r="AN425" s="1" t="s">
        <v>466</v>
      </c>
      <c r="AO425" s="1"/>
      <c r="AP425" s="1"/>
      <c r="AQ425" s="1">
        <v>4510.46</v>
      </c>
      <c r="AR425" s="1">
        <v>3758.7166666666667</v>
      </c>
      <c r="AS425" s="1"/>
      <c r="AT425" s="1" t="e">
        <v>#N/A</v>
      </c>
      <c r="AU425" s="1" t="e">
        <v>#N/A</v>
      </c>
      <c r="AV425" s="1">
        <v>124</v>
      </c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25">
        <v>0</v>
      </c>
      <c r="BN425" s="25">
        <v>0</v>
      </c>
      <c r="BO425" s="25">
        <v>3758.7166666666672</v>
      </c>
      <c r="BP425" s="25">
        <v>0</v>
      </c>
      <c r="BQ425" s="25">
        <v>0</v>
      </c>
      <c r="BR425" s="25">
        <v>0</v>
      </c>
      <c r="BS425" s="25">
        <v>0</v>
      </c>
      <c r="BT425" s="25">
        <v>0</v>
      </c>
      <c r="BU425" s="25">
        <v>0</v>
      </c>
      <c r="BV425" s="25">
        <v>0</v>
      </c>
      <c r="BW425" s="25">
        <v>0</v>
      </c>
      <c r="BX425" s="25">
        <v>0</v>
      </c>
      <c r="BY425" s="25">
        <v>0</v>
      </c>
      <c r="BZ425" s="25">
        <v>0</v>
      </c>
      <c r="CA425" s="25">
        <v>0</v>
      </c>
      <c r="CB425" s="52">
        <f t="shared" si="21"/>
        <v>3758.7166666666672</v>
      </c>
      <c r="CE425" s="31" t="s">
        <v>34</v>
      </c>
      <c r="CF425" t="s">
        <v>655</v>
      </c>
      <c r="CG425" s="31" t="s">
        <v>656</v>
      </c>
      <c r="CH425" t="s">
        <v>655</v>
      </c>
      <c r="CI425" t="str">
        <f t="shared" si="20"/>
        <v>03</v>
      </c>
      <c r="CJ425" t="s">
        <v>655</v>
      </c>
      <c r="CK425" s="31" t="s">
        <v>805</v>
      </c>
    </row>
    <row r="426" spans="1:89" ht="63.75" x14ac:dyDescent="0.25">
      <c r="A426" s="6">
        <v>423</v>
      </c>
      <c r="B426" s="27" t="str">
        <f t="shared" si="19"/>
        <v>ТС-001.02.03.151</v>
      </c>
      <c r="C426" s="17" t="s">
        <v>528</v>
      </c>
      <c r="D426" s="18">
        <v>3</v>
      </c>
      <c r="E426" s="18" t="s">
        <v>30</v>
      </c>
      <c r="F426" s="18" t="s">
        <v>31</v>
      </c>
      <c r="G426" s="17" t="s">
        <v>132</v>
      </c>
      <c r="H426" s="17" t="s">
        <v>33</v>
      </c>
      <c r="I426" s="17" t="s">
        <v>34</v>
      </c>
      <c r="J426" s="18" t="s">
        <v>28</v>
      </c>
      <c r="K426" s="18">
        <v>0</v>
      </c>
      <c r="L426" s="18">
        <v>0.108</v>
      </c>
      <c r="M426" s="18">
        <v>0.108</v>
      </c>
      <c r="N426" s="18">
        <v>12</v>
      </c>
      <c r="O426" s="18">
        <v>0</v>
      </c>
      <c r="P426" s="9">
        <v>303.78932316491893</v>
      </c>
      <c r="Q426" s="20">
        <v>2023</v>
      </c>
      <c r="R426" s="6">
        <v>2023</v>
      </c>
      <c r="S426" s="9">
        <v>1.0490000000000002</v>
      </c>
      <c r="T426" s="9">
        <v>1.0490000000000002</v>
      </c>
      <c r="U426" s="9">
        <v>22.307250000000003</v>
      </c>
      <c r="V426" s="9">
        <v>207.13875000000002</v>
      </c>
      <c r="W426" s="9">
        <v>89.228999999999999</v>
      </c>
      <c r="X426" s="9">
        <v>318.67500000000001</v>
      </c>
      <c r="Y426" s="1"/>
      <c r="Z426" s="1"/>
      <c r="AA426" s="1"/>
      <c r="AB426" s="1"/>
      <c r="AC426" s="22">
        <v>0</v>
      </c>
      <c r="AD426" s="22">
        <v>12</v>
      </c>
      <c r="AE426" s="22">
        <v>0</v>
      </c>
      <c r="AF426" s="22">
        <v>0</v>
      </c>
      <c r="AG426" s="1"/>
      <c r="AH426" s="1"/>
      <c r="AI426" s="1"/>
      <c r="AJ426" s="1">
        <v>1.296</v>
      </c>
      <c r="AK426" s="1"/>
      <c r="AL426" s="1"/>
      <c r="AM426" s="1"/>
      <c r="AN426" s="1" t="s">
        <v>466</v>
      </c>
      <c r="AO426" s="1"/>
      <c r="AP426" s="1"/>
      <c r="AQ426" s="1">
        <v>382.41</v>
      </c>
      <c r="AR426" s="1">
        <v>318.67500000000001</v>
      </c>
      <c r="AS426" s="1"/>
      <c r="AT426" s="1">
        <v>100</v>
      </c>
      <c r="AU426" s="1">
        <v>100</v>
      </c>
      <c r="AV426" s="1">
        <v>24</v>
      </c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25">
        <v>0</v>
      </c>
      <c r="BN426" s="25">
        <v>0</v>
      </c>
      <c r="BO426" s="25">
        <v>318.67500000000001</v>
      </c>
      <c r="BP426" s="25">
        <v>0</v>
      </c>
      <c r="BQ426" s="25">
        <v>0</v>
      </c>
      <c r="BR426" s="25">
        <v>0</v>
      </c>
      <c r="BS426" s="25">
        <v>0</v>
      </c>
      <c r="BT426" s="25">
        <v>0</v>
      </c>
      <c r="BU426" s="25">
        <v>0</v>
      </c>
      <c r="BV426" s="25">
        <v>0</v>
      </c>
      <c r="BW426" s="25">
        <v>0</v>
      </c>
      <c r="BX426" s="25">
        <v>0</v>
      </c>
      <c r="BY426" s="25">
        <v>0</v>
      </c>
      <c r="BZ426" s="25">
        <v>0</v>
      </c>
      <c r="CA426" s="25">
        <v>0</v>
      </c>
      <c r="CB426" s="52">
        <f t="shared" si="21"/>
        <v>318.67500000000001</v>
      </c>
      <c r="CE426" s="31" t="s">
        <v>34</v>
      </c>
      <c r="CF426" t="s">
        <v>655</v>
      </c>
      <c r="CG426" s="31" t="s">
        <v>656</v>
      </c>
      <c r="CH426" t="s">
        <v>655</v>
      </c>
      <c r="CI426" t="str">
        <f t="shared" si="20"/>
        <v>03</v>
      </c>
      <c r="CJ426" t="s">
        <v>655</v>
      </c>
      <c r="CK426" s="31" t="s">
        <v>806</v>
      </c>
    </row>
    <row r="427" spans="1:89" ht="63.75" x14ac:dyDescent="0.25">
      <c r="A427" s="6">
        <v>424</v>
      </c>
      <c r="B427" s="27" t="str">
        <f t="shared" si="19"/>
        <v>ТС-001.02.03.152</v>
      </c>
      <c r="C427" s="17" t="s">
        <v>529</v>
      </c>
      <c r="D427" s="18">
        <v>3</v>
      </c>
      <c r="E427" s="18" t="s">
        <v>30</v>
      </c>
      <c r="F427" s="18" t="s">
        <v>31</v>
      </c>
      <c r="G427" s="17" t="s">
        <v>152</v>
      </c>
      <c r="H427" s="17" t="s">
        <v>33</v>
      </c>
      <c r="I427" s="17" t="s">
        <v>34</v>
      </c>
      <c r="J427" s="18" t="s">
        <v>28</v>
      </c>
      <c r="K427" s="18">
        <v>0</v>
      </c>
      <c r="L427" s="18">
        <v>0.108</v>
      </c>
      <c r="M427" s="18">
        <v>0.108</v>
      </c>
      <c r="N427" s="18">
        <v>33</v>
      </c>
      <c r="O427" s="18">
        <v>0</v>
      </c>
      <c r="P427" s="9">
        <v>1172.4261201143945</v>
      </c>
      <c r="Q427" s="20">
        <v>2023</v>
      </c>
      <c r="R427" s="6">
        <v>2023</v>
      </c>
      <c r="S427" s="9">
        <v>1.0490000000000002</v>
      </c>
      <c r="T427" s="9">
        <v>1.0490000000000002</v>
      </c>
      <c r="U427" s="9">
        <v>86.091250000000002</v>
      </c>
      <c r="V427" s="9">
        <v>799.41875000000005</v>
      </c>
      <c r="W427" s="9">
        <v>344.36499999999995</v>
      </c>
      <c r="X427" s="9">
        <v>1229.875</v>
      </c>
      <c r="Y427" s="1"/>
      <c r="Z427" s="1"/>
      <c r="AA427" s="1"/>
      <c r="AB427" s="1"/>
      <c r="AC427" s="22">
        <v>0</v>
      </c>
      <c r="AD427" s="22">
        <v>33</v>
      </c>
      <c r="AE427" s="22">
        <v>0</v>
      </c>
      <c r="AF427" s="22">
        <v>0</v>
      </c>
      <c r="AG427" s="1"/>
      <c r="AH427" s="1"/>
      <c r="AI427" s="1"/>
      <c r="AJ427" s="1">
        <v>3.5640000000000001</v>
      </c>
      <c r="AK427" s="1"/>
      <c r="AL427" s="1"/>
      <c r="AM427" s="1"/>
      <c r="AN427" s="1" t="s">
        <v>466</v>
      </c>
      <c r="AO427" s="1"/>
      <c r="AP427" s="1"/>
      <c r="AQ427" s="1">
        <v>1475.85</v>
      </c>
      <c r="AR427" s="1">
        <v>1229.875</v>
      </c>
      <c r="AS427" s="1"/>
      <c r="AT427" s="1">
        <v>100</v>
      </c>
      <c r="AU427" s="1">
        <v>100</v>
      </c>
      <c r="AV427" s="1">
        <v>66</v>
      </c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25">
        <v>0</v>
      </c>
      <c r="BN427" s="25">
        <v>0</v>
      </c>
      <c r="BO427" s="25">
        <v>1229.875</v>
      </c>
      <c r="BP427" s="25">
        <v>0</v>
      </c>
      <c r="BQ427" s="25">
        <v>0</v>
      </c>
      <c r="BR427" s="25">
        <v>0</v>
      </c>
      <c r="BS427" s="25">
        <v>0</v>
      </c>
      <c r="BT427" s="25">
        <v>0</v>
      </c>
      <c r="BU427" s="25">
        <v>0</v>
      </c>
      <c r="BV427" s="25">
        <v>0</v>
      </c>
      <c r="BW427" s="25">
        <v>0</v>
      </c>
      <c r="BX427" s="25">
        <v>0</v>
      </c>
      <c r="BY427" s="25">
        <v>0</v>
      </c>
      <c r="BZ427" s="25">
        <v>0</v>
      </c>
      <c r="CA427" s="25">
        <v>0</v>
      </c>
      <c r="CB427" s="52">
        <f t="shared" si="21"/>
        <v>1229.875</v>
      </c>
      <c r="CE427" s="31" t="s">
        <v>34</v>
      </c>
      <c r="CF427" t="s">
        <v>655</v>
      </c>
      <c r="CG427" s="31" t="s">
        <v>656</v>
      </c>
      <c r="CH427" t="s">
        <v>655</v>
      </c>
      <c r="CI427" t="str">
        <f t="shared" si="20"/>
        <v>03</v>
      </c>
      <c r="CJ427" t="s">
        <v>655</v>
      </c>
      <c r="CK427" s="31" t="s">
        <v>807</v>
      </c>
    </row>
    <row r="428" spans="1:89" ht="63.75" x14ac:dyDescent="0.25">
      <c r="A428" s="6">
        <v>425</v>
      </c>
      <c r="B428" s="27" t="str">
        <f t="shared" si="19"/>
        <v>ТС-001.02.03.153</v>
      </c>
      <c r="C428" s="17" t="s">
        <v>530</v>
      </c>
      <c r="D428" s="18">
        <v>3</v>
      </c>
      <c r="E428" s="18" t="s">
        <v>30</v>
      </c>
      <c r="F428" s="18" t="s">
        <v>31</v>
      </c>
      <c r="G428" s="17" t="s">
        <v>152</v>
      </c>
      <c r="H428" s="17" t="s">
        <v>33</v>
      </c>
      <c r="I428" s="17" t="s">
        <v>34</v>
      </c>
      <c r="J428" s="18" t="s">
        <v>28</v>
      </c>
      <c r="K428" s="18">
        <v>0</v>
      </c>
      <c r="L428" s="18">
        <v>0.108</v>
      </c>
      <c r="M428" s="18">
        <v>0.108</v>
      </c>
      <c r="N428" s="18">
        <v>48</v>
      </c>
      <c r="O428" s="18">
        <v>0</v>
      </c>
      <c r="P428" s="9">
        <v>1705.3463616142358</v>
      </c>
      <c r="Q428" s="20">
        <v>2023</v>
      </c>
      <c r="R428" s="6">
        <v>2023</v>
      </c>
      <c r="S428" s="9">
        <v>1.0490000000000002</v>
      </c>
      <c r="T428" s="9">
        <v>1.0490000000000002</v>
      </c>
      <c r="U428" s="9">
        <v>125.22358333333337</v>
      </c>
      <c r="V428" s="9">
        <v>1162.7904166666669</v>
      </c>
      <c r="W428" s="9">
        <v>500.89433333333335</v>
      </c>
      <c r="X428" s="9">
        <v>1788.9083333333338</v>
      </c>
      <c r="Y428" s="1"/>
      <c r="Z428" s="1"/>
      <c r="AA428" s="1"/>
      <c r="AB428" s="1"/>
      <c r="AC428" s="22">
        <v>0</v>
      </c>
      <c r="AD428" s="22">
        <v>48</v>
      </c>
      <c r="AE428" s="22">
        <v>0</v>
      </c>
      <c r="AF428" s="22">
        <v>0</v>
      </c>
      <c r="AG428" s="1"/>
      <c r="AH428" s="1"/>
      <c r="AI428" s="1"/>
      <c r="AJ428" s="1">
        <v>5.1840000000000002</v>
      </c>
      <c r="AK428" s="1"/>
      <c r="AL428" s="1"/>
      <c r="AM428" s="1"/>
      <c r="AN428" s="1" t="s">
        <v>466</v>
      </c>
      <c r="AO428" s="1"/>
      <c r="AP428" s="1"/>
      <c r="AQ428" s="1">
        <v>2146.69</v>
      </c>
      <c r="AR428" s="1">
        <v>1788.9083333333335</v>
      </c>
      <c r="AS428" s="1"/>
      <c r="AT428" s="1">
        <v>100</v>
      </c>
      <c r="AU428" s="1">
        <v>100</v>
      </c>
      <c r="AV428" s="1">
        <v>96</v>
      </c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25">
        <v>0</v>
      </c>
      <c r="BN428" s="25">
        <v>0</v>
      </c>
      <c r="BO428" s="25">
        <v>1788.9083333333338</v>
      </c>
      <c r="BP428" s="25">
        <v>0</v>
      </c>
      <c r="BQ428" s="25">
        <v>0</v>
      </c>
      <c r="BR428" s="25">
        <v>0</v>
      </c>
      <c r="BS428" s="25">
        <v>0</v>
      </c>
      <c r="BT428" s="25">
        <v>0</v>
      </c>
      <c r="BU428" s="25">
        <v>0</v>
      </c>
      <c r="BV428" s="25">
        <v>0</v>
      </c>
      <c r="BW428" s="25">
        <v>0</v>
      </c>
      <c r="BX428" s="25">
        <v>0</v>
      </c>
      <c r="BY428" s="25">
        <v>0</v>
      </c>
      <c r="BZ428" s="25">
        <v>0</v>
      </c>
      <c r="CA428" s="25">
        <v>0</v>
      </c>
      <c r="CB428" s="52">
        <f t="shared" si="21"/>
        <v>1788.9083333333338</v>
      </c>
      <c r="CE428" s="31" t="s">
        <v>34</v>
      </c>
      <c r="CF428" t="s">
        <v>655</v>
      </c>
      <c r="CG428" s="31" t="s">
        <v>656</v>
      </c>
      <c r="CH428" t="s">
        <v>655</v>
      </c>
      <c r="CI428" t="str">
        <f t="shared" si="20"/>
        <v>03</v>
      </c>
      <c r="CJ428" t="s">
        <v>655</v>
      </c>
      <c r="CK428" s="31" t="s">
        <v>808</v>
      </c>
    </row>
    <row r="429" spans="1:89" ht="63.75" x14ac:dyDescent="0.25">
      <c r="A429" s="6">
        <v>426</v>
      </c>
      <c r="B429" s="27" t="str">
        <f t="shared" si="19"/>
        <v>ТС-001.02.03.154</v>
      </c>
      <c r="C429" s="17" t="s">
        <v>531</v>
      </c>
      <c r="D429" s="18">
        <v>3</v>
      </c>
      <c r="E429" s="18" t="s">
        <v>30</v>
      </c>
      <c r="F429" s="18" t="s">
        <v>31</v>
      </c>
      <c r="G429" s="17" t="s">
        <v>132</v>
      </c>
      <c r="H429" s="17" t="s">
        <v>33</v>
      </c>
      <c r="I429" s="17" t="s">
        <v>34</v>
      </c>
      <c r="J429" s="18" t="s">
        <v>28</v>
      </c>
      <c r="K429" s="18">
        <v>0</v>
      </c>
      <c r="L429" s="18">
        <v>0.108</v>
      </c>
      <c r="M429" s="18">
        <v>0.108</v>
      </c>
      <c r="N429" s="18">
        <v>21</v>
      </c>
      <c r="O429" s="18">
        <v>0</v>
      </c>
      <c r="P429" s="9">
        <v>531.63330155703841</v>
      </c>
      <c r="Q429" s="20">
        <v>2023</v>
      </c>
      <c r="R429" s="6">
        <v>2023</v>
      </c>
      <c r="S429" s="9">
        <v>1.0490000000000002</v>
      </c>
      <c r="T429" s="9">
        <v>1.0490000000000002</v>
      </c>
      <c r="U429" s="9">
        <v>39.037833333333339</v>
      </c>
      <c r="V429" s="9">
        <v>362.49416666666673</v>
      </c>
      <c r="W429" s="9">
        <v>156.15133333333333</v>
      </c>
      <c r="X429" s="9">
        <v>557.68333333333339</v>
      </c>
      <c r="Y429" s="1"/>
      <c r="Z429" s="1"/>
      <c r="AA429" s="1"/>
      <c r="AB429" s="1"/>
      <c r="AC429" s="22">
        <v>0</v>
      </c>
      <c r="AD429" s="22">
        <v>21</v>
      </c>
      <c r="AE429" s="22">
        <v>0</v>
      </c>
      <c r="AF429" s="22">
        <v>0</v>
      </c>
      <c r="AG429" s="1"/>
      <c r="AH429" s="1"/>
      <c r="AI429" s="1"/>
      <c r="AJ429" s="1">
        <v>2.2679999999999998</v>
      </c>
      <c r="AK429" s="1"/>
      <c r="AL429" s="1"/>
      <c r="AM429" s="1"/>
      <c r="AN429" s="1" t="s">
        <v>466</v>
      </c>
      <c r="AO429" s="1"/>
      <c r="AP429" s="1"/>
      <c r="AQ429" s="1">
        <v>669.22</v>
      </c>
      <c r="AR429" s="1">
        <v>557.68333333333339</v>
      </c>
      <c r="AS429" s="1"/>
      <c r="AT429" s="1">
        <v>100</v>
      </c>
      <c r="AU429" s="1">
        <v>100</v>
      </c>
      <c r="AV429" s="1">
        <v>42</v>
      </c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25">
        <v>0</v>
      </c>
      <c r="BN429" s="25">
        <v>0</v>
      </c>
      <c r="BO429" s="25">
        <v>557.68333333333339</v>
      </c>
      <c r="BP429" s="25">
        <v>0</v>
      </c>
      <c r="BQ429" s="25">
        <v>0</v>
      </c>
      <c r="BR429" s="25">
        <v>0</v>
      </c>
      <c r="BS429" s="25">
        <v>0</v>
      </c>
      <c r="BT429" s="25">
        <v>0</v>
      </c>
      <c r="BU429" s="25">
        <v>0</v>
      </c>
      <c r="BV429" s="25">
        <v>0</v>
      </c>
      <c r="BW429" s="25">
        <v>0</v>
      </c>
      <c r="BX429" s="25">
        <v>0</v>
      </c>
      <c r="BY429" s="25">
        <v>0</v>
      </c>
      <c r="BZ429" s="25">
        <v>0</v>
      </c>
      <c r="CA429" s="25">
        <v>0</v>
      </c>
      <c r="CB429" s="52">
        <f t="shared" si="21"/>
        <v>557.68333333333339</v>
      </c>
      <c r="CE429" s="31" t="s">
        <v>34</v>
      </c>
      <c r="CF429" t="s">
        <v>655</v>
      </c>
      <c r="CG429" s="31" t="s">
        <v>656</v>
      </c>
      <c r="CH429" t="s">
        <v>655</v>
      </c>
      <c r="CI429" t="str">
        <f t="shared" si="20"/>
        <v>03</v>
      </c>
      <c r="CJ429" t="s">
        <v>655</v>
      </c>
      <c r="CK429" s="31" t="s">
        <v>809</v>
      </c>
    </row>
    <row r="430" spans="1:89" ht="63.75" x14ac:dyDescent="0.25">
      <c r="A430" s="6">
        <v>427</v>
      </c>
      <c r="B430" s="27" t="str">
        <f t="shared" si="19"/>
        <v>ТС-001.02.03.155</v>
      </c>
      <c r="C430" s="17" t="s">
        <v>532</v>
      </c>
      <c r="D430" s="18">
        <v>3</v>
      </c>
      <c r="E430" s="18" t="s">
        <v>30</v>
      </c>
      <c r="F430" s="18" t="s">
        <v>31</v>
      </c>
      <c r="G430" s="17" t="s">
        <v>152</v>
      </c>
      <c r="H430" s="17" t="s">
        <v>33</v>
      </c>
      <c r="I430" s="17" t="s">
        <v>34</v>
      </c>
      <c r="J430" s="18" t="s">
        <v>28</v>
      </c>
      <c r="K430" s="18">
        <v>0</v>
      </c>
      <c r="L430" s="18">
        <v>0.108</v>
      </c>
      <c r="M430" s="18">
        <v>0.108</v>
      </c>
      <c r="N430" s="18">
        <v>47</v>
      </c>
      <c r="O430" s="18">
        <v>0</v>
      </c>
      <c r="P430" s="9">
        <v>1669.8204639339051</v>
      </c>
      <c r="Q430" s="20">
        <v>2023</v>
      </c>
      <c r="R430" s="6">
        <v>2023</v>
      </c>
      <c r="S430" s="9">
        <v>1.0490000000000002</v>
      </c>
      <c r="T430" s="9">
        <v>1.0490000000000002</v>
      </c>
      <c r="U430" s="9">
        <v>122.61491666666667</v>
      </c>
      <c r="V430" s="9">
        <v>1138.5670833333334</v>
      </c>
      <c r="W430" s="9">
        <v>490.45966666666664</v>
      </c>
      <c r="X430" s="9">
        <v>1751.6416666666667</v>
      </c>
      <c r="Y430" s="1"/>
      <c r="Z430" s="1"/>
      <c r="AA430" s="1"/>
      <c r="AB430" s="1"/>
      <c r="AC430" s="22">
        <v>0</v>
      </c>
      <c r="AD430" s="22">
        <v>47</v>
      </c>
      <c r="AE430" s="22">
        <v>0</v>
      </c>
      <c r="AF430" s="22">
        <v>0</v>
      </c>
      <c r="AG430" s="1"/>
      <c r="AH430" s="1"/>
      <c r="AI430" s="1"/>
      <c r="AJ430" s="1">
        <v>5.0759999999999996</v>
      </c>
      <c r="AK430" s="1"/>
      <c r="AL430" s="1"/>
      <c r="AM430" s="1"/>
      <c r="AN430" s="1" t="s">
        <v>466</v>
      </c>
      <c r="AO430" s="1"/>
      <c r="AP430" s="1"/>
      <c r="AQ430" s="1">
        <v>2101.9699999999998</v>
      </c>
      <c r="AR430" s="1">
        <v>1751.6416666666667</v>
      </c>
      <c r="AS430" s="1"/>
      <c r="AT430" s="1">
        <v>100</v>
      </c>
      <c r="AU430" s="1">
        <v>100</v>
      </c>
      <c r="AV430" s="1">
        <v>94</v>
      </c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25">
        <v>0</v>
      </c>
      <c r="BN430" s="25">
        <v>0</v>
      </c>
      <c r="BO430" s="25">
        <v>1751.6416666666667</v>
      </c>
      <c r="BP430" s="25">
        <v>0</v>
      </c>
      <c r="BQ430" s="25">
        <v>0</v>
      </c>
      <c r="BR430" s="25">
        <v>0</v>
      </c>
      <c r="BS430" s="25">
        <v>0</v>
      </c>
      <c r="BT430" s="25">
        <v>0</v>
      </c>
      <c r="BU430" s="25">
        <v>0</v>
      </c>
      <c r="BV430" s="25">
        <v>0</v>
      </c>
      <c r="BW430" s="25">
        <v>0</v>
      </c>
      <c r="BX430" s="25">
        <v>0</v>
      </c>
      <c r="BY430" s="25">
        <v>0</v>
      </c>
      <c r="BZ430" s="25">
        <v>0</v>
      </c>
      <c r="CA430" s="25">
        <v>0</v>
      </c>
      <c r="CB430" s="52">
        <f t="shared" si="21"/>
        <v>1751.6416666666667</v>
      </c>
      <c r="CE430" s="31" t="s">
        <v>34</v>
      </c>
      <c r="CF430" t="s">
        <v>655</v>
      </c>
      <c r="CG430" s="31" t="s">
        <v>656</v>
      </c>
      <c r="CH430" t="s">
        <v>655</v>
      </c>
      <c r="CI430" t="str">
        <f t="shared" si="20"/>
        <v>03</v>
      </c>
      <c r="CJ430" t="s">
        <v>655</v>
      </c>
      <c r="CK430" s="31" t="s">
        <v>810</v>
      </c>
    </row>
    <row r="431" spans="1:89" ht="63.75" x14ac:dyDescent="0.25">
      <c r="A431" s="6">
        <v>428</v>
      </c>
      <c r="B431" s="27" t="str">
        <f t="shared" si="19"/>
        <v>ТС-001.02.03.156</v>
      </c>
      <c r="C431" s="17" t="s">
        <v>533</v>
      </c>
      <c r="D431" s="18">
        <v>3</v>
      </c>
      <c r="E431" s="18" t="s">
        <v>30</v>
      </c>
      <c r="F431" s="18" t="s">
        <v>31</v>
      </c>
      <c r="G431" s="17" t="s">
        <v>152</v>
      </c>
      <c r="H431" s="17" t="s">
        <v>33</v>
      </c>
      <c r="I431" s="17" t="s">
        <v>34</v>
      </c>
      <c r="J431" s="18" t="s">
        <v>28</v>
      </c>
      <c r="K431" s="18">
        <v>0</v>
      </c>
      <c r="L431" s="18">
        <v>8.8999999999999996E-2</v>
      </c>
      <c r="M431" s="18">
        <v>8.8999999999999996E-2</v>
      </c>
      <c r="N431" s="18">
        <v>49.1</v>
      </c>
      <c r="O431" s="18">
        <v>0</v>
      </c>
      <c r="P431" s="9">
        <v>1576.4378773435017</v>
      </c>
      <c r="Q431" s="20">
        <v>2023</v>
      </c>
      <c r="R431" s="6">
        <v>2023</v>
      </c>
      <c r="S431" s="9">
        <v>1.0490000000000002</v>
      </c>
      <c r="T431" s="9">
        <v>1.0490000000000002</v>
      </c>
      <c r="U431" s="9">
        <v>115.75783333333335</v>
      </c>
      <c r="V431" s="9">
        <v>1074.8941666666667</v>
      </c>
      <c r="W431" s="9">
        <v>463.03133333333329</v>
      </c>
      <c r="X431" s="9">
        <v>1653.6833333333334</v>
      </c>
      <c r="Y431" s="1"/>
      <c r="Z431" s="1"/>
      <c r="AA431" s="1"/>
      <c r="AB431" s="1"/>
      <c r="AC431" s="22">
        <v>0</v>
      </c>
      <c r="AD431" s="22">
        <v>49.1</v>
      </c>
      <c r="AE431" s="22">
        <v>0</v>
      </c>
      <c r="AF431" s="22">
        <v>0</v>
      </c>
      <c r="AG431" s="1"/>
      <c r="AH431" s="1"/>
      <c r="AI431" s="1"/>
      <c r="AJ431" s="1">
        <v>4.3699000000000003</v>
      </c>
      <c r="AK431" s="1"/>
      <c r="AL431" s="1"/>
      <c r="AM431" s="1"/>
      <c r="AN431" s="1" t="s">
        <v>466</v>
      </c>
      <c r="AO431" s="1"/>
      <c r="AP431" s="1"/>
      <c r="AQ431" s="1">
        <v>1984.42</v>
      </c>
      <c r="AR431" s="1">
        <v>1653.6833333333334</v>
      </c>
      <c r="AS431" s="1"/>
      <c r="AT431" s="1">
        <v>80</v>
      </c>
      <c r="AU431" s="1">
        <v>80</v>
      </c>
      <c r="AV431" s="1">
        <v>98.2</v>
      </c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25">
        <v>0</v>
      </c>
      <c r="BN431" s="25">
        <v>0</v>
      </c>
      <c r="BO431" s="25">
        <v>1653.6833333333334</v>
      </c>
      <c r="BP431" s="25">
        <v>0</v>
      </c>
      <c r="BQ431" s="25">
        <v>0</v>
      </c>
      <c r="BR431" s="25">
        <v>0</v>
      </c>
      <c r="BS431" s="25">
        <v>0</v>
      </c>
      <c r="BT431" s="25">
        <v>0</v>
      </c>
      <c r="BU431" s="25">
        <v>0</v>
      </c>
      <c r="BV431" s="25">
        <v>0</v>
      </c>
      <c r="BW431" s="25">
        <v>0</v>
      </c>
      <c r="BX431" s="25">
        <v>0</v>
      </c>
      <c r="BY431" s="25">
        <v>0</v>
      </c>
      <c r="BZ431" s="25">
        <v>0</v>
      </c>
      <c r="CA431" s="25">
        <v>0</v>
      </c>
      <c r="CB431" s="52">
        <f t="shared" si="21"/>
        <v>1653.6833333333334</v>
      </c>
      <c r="CE431" s="31" t="s">
        <v>34</v>
      </c>
      <c r="CF431" t="s">
        <v>655</v>
      </c>
      <c r="CG431" s="31" t="s">
        <v>656</v>
      </c>
      <c r="CH431" t="s">
        <v>655</v>
      </c>
      <c r="CI431" t="str">
        <f t="shared" si="20"/>
        <v>03</v>
      </c>
      <c r="CJ431" t="s">
        <v>655</v>
      </c>
      <c r="CK431" s="31" t="s">
        <v>811</v>
      </c>
    </row>
    <row r="432" spans="1:89" ht="63.75" x14ac:dyDescent="0.25">
      <c r="A432" s="6">
        <v>429</v>
      </c>
      <c r="B432" s="27" t="str">
        <f t="shared" si="19"/>
        <v>ТС-001.02.03.157</v>
      </c>
      <c r="C432" s="17" t="s">
        <v>534</v>
      </c>
      <c r="D432" s="18">
        <v>3</v>
      </c>
      <c r="E432" s="18" t="s">
        <v>30</v>
      </c>
      <c r="F432" s="18" t="s">
        <v>31</v>
      </c>
      <c r="G432" s="17" t="s">
        <v>152</v>
      </c>
      <c r="H432" s="17" t="s">
        <v>33</v>
      </c>
      <c r="I432" s="17" t="s">
        <v>34</v>
      </c>
      <c r="J432" s="18" t="s">
        <v>28</v>
      </c>
      <c r="K432" s="18">
        <v>0</v>
      </c>
      <c r="L432" s="18">
        <v>8.8999999999999996E-2</v>
      </c>
      <c r="M432" s="18">
        <v>8.8999999999999996E-2</v>
      </c>
      <c r="N432" s="18">
        <v>46</v>
      </c>
      <c r="O432" s="18">
        <v>0</v>
      </c>
      <c r="P432" s="9">
        <v>1476.9065776930406</v>
      </c>
      <c r="Q432" s="20">
        <v>2023</v>
      </c>
      <c r="R432" s="6">
        <v>2023</v>
      </c>
      <c r="S432" s="9">
        <v>1.0490000000000002</v>
      </c>
      <c r="T432" s="9">
        <v>1.0490000000000002</v>
      </c>
      <c r="U432" s="9">
        <v>108.44925000000002</v>
      </c>
      <c r="V432" s="9">
        <v>1007.0287500000001</v>
      </c>
      <c r="W432" s="9">
        <v>433.79699999999997</v>
      </c>
      <c r="X432" s="9">
        <v>1549.2750000000001</v>
      </c>
      <c r="Y432" s="1"/>
      <c r="Z432" s="1"/>
      <c r="AA432" s="1"/>
      <c r="AB432" s="1"/>
      <c r="AC432" s="22">
        <v>0</v>
      </c>
      <c r="AD432" s="22">
        <v>46</v>
      </c>
      <c r="AE432" s="22">
        <v>0</v>
      </c>
      <c r="AF432" s="22">
        <v>0</v>
      </c>
      <c r="AG432" s="1"/>
      <c r="AH432" s="1"/>
      <c r="AI432" s="1"/>
      <c r="AJ432" s="1">
        <v>4.0939999999999994</v>
      </c>
      <c r="AK432" s="1"/>
      <c r="AL432" s="1"/>
      <c r="AM432" s="1"/>
      <c r="AN432" s="1" t="s">
        <v>466</v>
      </c>
      <c r="AO432" s="1"/>
      <c r="AP432" s="1"/>
      <c r="AQ432" s="1">
        <v>1859.13</v>
      </c>
      <c r="AR432" s="1">
        <v>1549.2750000000001</v>
      </c>
      <c r="AS432" s="1"/>
      <c r="AT432" s="1">
        <v>80</v>
      </c>
      <c r="AU432" s="1">
        <v>80</v>
      </c>
      <c r="AV432" s="1">
        <v>92</v>
      </c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25">
        <v>0</v>
      </c>
      <c r="BN432" s="25">
        <v>0</v>
      </c>
      <c r="BO432" s="25">
        <v>1549.2750000000001</v>
      </c>
      <c r="BP432" s="25">
        <v>0</v>
      </c>
      <c r="BQ432" s="25">
        <v>0</v>
      </c>
      <c r="BR432" s="25">
        <v>0</v>
      </c>
      <c r="BS432" s="25">
        <v>0</v>
      </c>
      <c r="BT432" s="25">
        <v>0</v>
      </c>
      <c r="BU432" s="25">
        <v>0</v>
      </c>
      <c r="BV432" s="25">
        <v>0</v>
      </c>
      <c r="BW432" s="25">
        <v>0</v>
      </c>
      <c r="BX432" s="25">
        <v>0</v>
      </c>
      <c r="BY432" s="25">
        <v>0</v>
      </c>
      <c r="BZ432" s="25">
        <v>0</v>
      </c>
      <c r="CA432" s="25">
        <v>0</v>
      </c>
      <c r="CB432" s="52">
        <f t="shared" si="21"/>
        <v>1549.2750000000001</v>
      </c>
      <c r="CE432" s="31" t="s">
        <v>34</v>
      </c>
      <c r="CF432" t="s">
        <v>655</v>
      </c>
      <c r="CG432" s="31" t="s">
        <v>656</v>
      </c>
      <c r="CH432" t="s">
        <v>655</v>
      </c>
      <c r="CI432" t="str">
        <f t="shared" si="20"/>
        <v>03</v>
      </c>
      <c r="CJ432" t="s">
        <v>655</v>
      </c>
      <c r="CK432" s="31" t="s">
        <v>812</v>
      </c>
    </row>
    <row r="433" spans="1:89" ht="63.75" x14ac:dyDescent="0.25">
      <c r="A433" s="6">
        <v>430</v>
      </c>
      <c r="B433" s="27" t="str">
        <f t="shared" si="19"/>
        <v>ТС-001.02.03.158</v>
      </c>
      <c r="C433" s="17" t="s">
        <v>535</v>
      </c>
      <c r="D433" s="18">
        <v>3</v>
      </c>
      <c r="E433" s="18" t="s">
        <v>30</v>
      </c>
      <c r="F433" s="18" t="s">
        <v>31</v>
      </c>
      <c r="G433" s="17" t="s">
        <v>132</v>
      </c>
      <c r="H433" s="17" t="s">
        <v>33</v>
      </c>
      <c r="I433" s="17" t="s">
        <v>34</v>
      </c>
      <c r="J433" s="18" t="s">
        <v>28</v>
      </c>
      <c r="K433" s="18">
        <v>0</v>
      </c>
      <c r="L433" s="18">
        <v>8.8999999999999996E-2</v>
      </c>
      <c r="M433" s="18">
        <v>8.8999999999999996E-2</v>
      </c>
      <c r="N433" s="18">
        <v>46</v>
      </c>
      <c r="O433" s="18">
        <v>0</v>
      </c>
      <c r="P433" s="9">
        <v>994.33587543692397</v>
      </c>
      <c r="Q433" s="20">
        <v>2023</v>
      </c>
      <c r="R433" s="6">
        <v>2023</v>
      </c>
      <c r="S433" s="9">
        <v>1.0490000000000002</v>
      </c>
      <c r="T433" s="9">
        <v>1.0490000000000002</v>
      </c>
      <c r="U433" s="9">
        <v>73.014083333333346</v>
      </c>
      <c r="V433" s="9">
        <v>677.98791666666671</v>
      </c>
      <c r="W433" s="9">
        <v>292.05633333333333</v>
      </c>
      <c r="X433" s="9">
        <v>1043.0583333333334</v>
      </c>
      <c r="Y433" s="1"/>
      <c r="Z433" s="1"/>
      <c r="AA433" s="1"/>
      <c r="AB433" s="1"/>
      <c r="AC433" s="22">
        <v>0</v>
      </c>
      <c r="AD433" s="22">
        <v>46</v>
      </c>
      <c r="AE433" s="22">
        <v>0</v>
      </c>
      <c r="AF433" s="22">
        <v>0</v>
      </c>
      <c r="AG433" s="1"/>
      <c r="AH433" s="1"/>
      <c r="AI433" s="1"/>
      <c r="AJ433" s="1">
        <v>4.0939999999999994</v>
      </c>
      <c r="AK433" s="1"/>
      <c r="AL433" s="1"/>
      <c r="AM433" s="1"/>
      <c r="AN433" s="1" t="s">
        <v>466</v>
      </c>
      <c r="AO433" s="1"/>
      <c r="AP433" s="1"/>
      <c r="AQ433" s="1">
        <v>1251.67</v>
      </c>
      <c r="AR433" s="1">
        <v>1043.0583333333334</v>
      </c>
      <c r="AS433" s="1"/>
      <c r="AT433" s="1">
        <v>80</v>
      </c>
      <c r="AU433" s="1">
        <v>80</v>
      </c>
      <c r="AV433" s="1">
        <v>92</v>
      </c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25">
        <v>0</v>
      </c>
      <c r="BN433" s="25">
        <v>0</v>
      </c>
      <c r="BO433" s="25">
        <v>1043.0583333333334</v>
      </c>
      <c r="BP433" s="25">
        <v>0</v>
      </c>
      <c r="BQ433" s="25">
        <v>0</v>
      </c>
      <c r="BR433" s="25">
        <v>0</v>
      </c>
      <c r="BS433" s="25">
        <v>0</v>
      </c>
      <c r="BT433" s="25">
        <v>0</v>
      </c>
      <c r="BU433" s="25">
        <v>0</v>
      </c>
      <c r="BV433" s="25">
        <v>0</v>
      </c>
      <c r="BW433" s="25">
        <v>0</v>
      </c>
      <c r="BX433" s="25">
        <v>0</v>
      </c>
      <c r="BY433" s="25">
        <v>0</v>
      </c>
      <c r="BZ433" s="25">
        <v>0</v>
      </c>
      <c r="CA433" s="25">
        <v>0</v>
      </c>
      <c r="CB433" s="52">
        <f t="shared" si="21"/>
        <v>1043.0583333333334</v>
      </c>
      <c r="CE433" s="31" t="s">
        <v>34</v>
      </c>
      <c r="CF433" t="s">
        <v>655</v>
      </c>
      <c r="CG433" s="31" t="s">
        <v>656</v>
      </c>
      <c r="CH433" t="s">
        <v>655</v>
      </c>
      <c r="CI433" t="str">
        <f t="shared" si="20"/>
        <v>03</v>
      </c>
      <c r="CJ433" t="s">
        <v>655</v>
      </c>
      <c r="CK433" s="31" t="s">
        <v>813</v>
      </c>
    </row>
    <row r="434" spans="1:89" ht="63.75" x14ac:dyDescent="0.25">
      <c r="A434" s="6">
        <v>431</v>
      </c>
      <c r="B434" s="27" t="str">
        <f t="shared" si="19"/>
        <v>ТС-001.02.03.159</v>
      </c>
      <c r="C434" s="17" t="s">
        <v>536</v>
      </c>
      <c r="D434" s="18">
        <v>3</v>
      </c>
      <c r="E434" s="18" t="s">
        <v>30</v>
      </c>
      <c r="F434" s="18" t="s">
        <v>31</v>
      </c>
      <c r="G434" s="17" t="s">
        <v>152</v>
      </c>
      <c r="H434" s="17" t="s">
        <v>33</v>
      </c>
      <c r="I434" s="17" t="s">
        <v>34</v>
      </c>
      <c r="J434" s="18" t="s">
        <v>28</v>
      </c>
      <c r="K434" s="18">
        <v>0</v>
      </c>
      <c r="L434" s="18">
        <v>8.8999999999999996E-2</v>
      </c>
      <c r="M434" s="18">
        <v>8.8999999999999996E-2</v>
      </c>
      <c r="N434" s="18">
        <v>124.7</v>
      </c>
      <c r="O434" s="18">
        <v>0</v>
      </c>
      <c r="P434" s="9">
        <v>2695.5115983476321</v>
      </c>
      <c r="Q434" s="20">
        <v>2023</v>
      </c>
      <c r="R434" s="6">
        <v>2023</v>
      </c>
      <c r="S434" s="9">
        <v>1.0490000000000002</v>
      </c>
      <c r="T434" s="9">
        <v>1.0490000000000002</v>
      </c>
      <c r="U434" s="9">
        <v>197.93141666666668</v>
      </c>
      <c r="V434" s="9">
        <v>1837.9345833333334</v>
      </c>
      <c r="W434" s="9">
        <v>791.7256666666666</v>
      </c>
      <c r="X434" s="9">
        <v>2827.5916666666667</v>
      </c>
      <c r="Y434" s="1"/>
      <c r="Z434" s="1"/>
      <c r="AA434" s="1"/>
      <c r="AB434" s="1"/>
      <c r="AC434" s="22">
        <v>0</v>
      </c>
      <c r="AD434" s="22">
        <v>124.7</v>
      </c>
      <c r="AE434" s="22">
        <v>0</v>
      </c>
      <c r="AF434" s="22">
        <v>0</v>
      </c>
      <c r="AG434" s="1"/>
      <c r="AH434" s="1"/>
      <c r="AI434" s="1"/>
      <c r="AJ434" s="1">
        <v>11.0983</v>
      </c>
      <c r="AK434" s="1"/>
      <c r="AL434" s="1"/>
      <c r="AM434" s="1"/>
      <c r="AN434" s="1" t="s">
        <v>466</v>
      </c>
      <c r="AO434" s="1"/>
      <c r="AP434" s="1"/>
      <c r="AQ434" s="1">
        <v>3393.11</v>
      </c>
      <c r="AR434" s="1">
        <v>2827.5916666666667</v>
      </c>
      <c r="AS434" s="1"/>
      <c r="AT434" s="1">
        <v>80</v>
      </c>
      <c r="AU434" s="1">
        <v>80</v>
      </c>
      <c r="AV434" s="1">
        <v>249.4</v>
      </c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25">
        <v>0</v>
      </c>
      <c r="BN434" s="25">
        <v>0</v>
      </c>
      <c r="BO434" s="25">
        <v>2827.5916666666667</v>
      </c>
      <c r="BP434" s="25">
        <v>0</v>
      </c>
      <c r="BQ434" s="25">
        <v>0</v>
      </c>
      <c r="BR434" s="25">
        <v>0</v>
      </c>
      <c r="BS434" s="25">
        <v>0</v>
      </c>
      <c r="BT434" s="25">
        <v>0</v>
      </c>
      <c r="BU434" s="25">
        <v>0</v>
      </c>
      <c r="BV434" s="25">
        <v>0</v>
      </c>
      <c r="BW434" s="25">
        <v>0</v>
      </c>
      <c r="BX434" s="25">
        <v>0</v>
      </c>
      <c r="BY434" s="25">
        <v>0</v>
      </c>
      <c r="BZ434" s="25">
        <v>0</v>
      </c>
      <c r="CA434" s="25">
        <v>0</v>
      </c>
      <c r="CB434" s="52">
        <f t="shared" si="21"/>
        <v>2827.5916666666667</v>
      </c>
      <c r="CE434" s="31" t="s">
        <v>34</v>
      </c>
      <c r="CF434" t="s">
        <v>655</v>
      </c>
      <c r="CG434" s="31" t="s">
        <v>656</v>
      </c>
      <c r="CH434" t="s">
        <v>655</v>
      </c>
      <c r="CI434" t="str">
        <f t="shared" si="20"/>
        <v>03</v>
      </c>
      <c r="CJ434" t="s">
        <v>655</v>
      </c>
      <c r="CK434" s="31" t="s">
        <v>814</v>
      </c>
    </row>
    <row r="435" spans="1:89" ht="63.75" x14ac:dyDescent="0.25">
      <c r="A435" s="6">
        <v>432</v>
      </c>
      <c r="B435" s="27" t="str">
        <f t="shared" si="19"/>
        <v>ТС-001.02.03.160</v>
      </c>
      <c r="C435" s="17" t="s">
        <v>537</v>
      </c>
      <c r="D435" s="18">
        <v>3</v>
      </c>
      <c r="E435" s="18" t="s">
        <v>30</v>
      </c>
      <c r="F435" s="18" t="s">
        <v>31</v>
      </c>
      <c r="G435" s="17" t="s">
        <v>505</v>
      </c>
      <c r="H435" s="17" t="s">
        <v>33</v>
      </c>
      <c r="I435" s="17" t="s">
        <v>34</v>
      </c>
      <c r="J435" s="18" t="s">
        <v>28</v>
      </c>
      <c r="K435" s="18">
        <v>0</v>
      </c>
      <c r="L435" s="18">
        <v>8.8999999999999996E-2</v>
      </c>
      <c r="M435" s="18">
        <v>8.8999999999999996E-2</v>
      </c>
      <c r="N435" s="18">
        <v>45</v>
      </c>
      <c r="O435" s="18">
        <v>0</v>
      </c>
      <c r="P435" s="9">
        <v>972.72005084207171</v>
      </c>
      <c r="Q435" s="20">
        <v>2023</v>
      </c>
      <c r="R435" s="6">
        <v>2023</v>
      </c>
      <c r="S435" s="9">
        <v>1.0490000000000002</v>
      </c>
      <c r="T435" s="9">
        <v>1.0490000000000002</v>
      </c>
      <c r="U435" s="9">
        <v>71.426833333333349</v>
      </c>
      <c r="V435" s="9">
        <v>663.24916666666672</v>
      </c>
      <c r="W435" s="9">
        <v>285.70733333333334</v>
      </c>
      <c r="X435" s="9">
        <v>1020.3833333333334</v>
      </c>
      <c r="Y435" s="1"/>
      <c r="Z435" s="1"/>
      <c r="AA435" s="1"/>
      <c r="AB435" s="1"/>
      <c r="AC435" s="22">
        <v>0</v>
      </c>
      <c r="AD435" s="22">
        <v>45</v>
      </c>
      <c r="AE435" s="22">
        <v>0</v>
      </c>
      <c r="AF435" s="22">
        <v>0</v>
      </c>
      <c r="AG435" s="1"/>
      <c r="AH435" s="1"/>
      <c r="AI435" s="1"/>
      <c r="AJ435" s="1">
        <v>4.0049999999999999</v>
      </c>
      <c r="AK435" s="1"/>
      <c r="AL435" s="1"/>
      <c r="AM435" s="1"/>
      <c r="AN435" s="1" t="s">
        <v>466</v>
      </c>
      <c r="AO435" s="1"/>
      <c r="AP435" s="1"/>
      <c r="AQ435" s="1">
        <v>1224.46</v>
      </c>
      <c r="AR435" s="1">
        <v>1020.3833333333334</v>
      </c>
      <c r="AS435" s="1"/>
      <c r="AT435" s="1">
        <v>80</v>
      </c>
      <c r="AU435" s="1">
        <v>80</v>
      </c>
      <c r="AV435" s="1">
        <v>90</v>
      </c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25">
        <v>0</v>
      </c>
      <c r="BN435" s="25">
        <v>0</v>
      </c>
      <c r="BO435" s="25">
        <v>1020.3833333333334</v>
      </c>
      <c r="BP435" s="25">
        <v>0</v>
      </c>
      <c r="BQ435" s="25">
        <v>0</v>
      </c>
      <c r="BR435" s="25">
        <v>0</v>
      </c>
      <c r="BS435" s="25">
        <v>0</v>
      </c>
      <c r="BT435" s="25">
        <v>0</v>
      </c>
      <c r="BU435" s="25">
        <v>0</v>
      </c>
      <c r="BV435" s="25">
        <v>0</v>
      </c>
      <c r="BW435" s="25">
        <v>0</v>
      </c>
      <c r="BX435" s="25">
        <v>0</v>
      </c>
      <c r="BY435" s="25">
        <v>0</v>
      </c>
      <c r="BZ435" s="25">
        <v>0</v>
      </c>
      <c r="CA435" s="25">
        <v>0</v>
      </c>
      <c r="CB435" s="52">
        <f t="shared" si="21"/>
        <v>1020.3833333333334</v>
      </c>
      <c r="CE435" s="31" t="s">
        <v>34</v>
      </c>
      <c r="CF435" t="s">
        <v>655</v>
      </c>
      <c r="CG435" s="31" t="s">
        <v>656</v>
      </c>
      <c r="CH435" t="s">
        <v>655</v>
      </c>
      <c r="CI435" t="str">
        <f t="shared" si="20"/>
        <v>03</v>
      </c>
      <c r="CJ435" t="s">
        <v>655</v>
      </c>
      <c r="CK435" s="31" t="s">
        <v>815</v>
      </c>
    </row>
    <row r="436" spans="1:89" ht="63.75" x14ac:dyDescent="0.25">
      <c r="A436" s="6">
        <v>433</v>
      </c>
      <c r="B436" s="27" t="str">
        <f t="shared" si="19"/>
        <v>ТС-001.02.03.161</v>
      </c>
      <c r="C436" s="17" t="s">
        <v>538</v>
      </c>
      <c r="D436" s="18">
        <v>3</v>
      </c>
      <c r="E436" s="18" t="s">
        <v>30</v>
      </c>
      <c r="F436" s="18" t="s">
        <v>31</v>
      </c>
      <c r="G436" s="17" t="s">
        <v>152</v>
      </c>
      <c r="H436" s="17" t="s">
        <v>33</v>
      </c>
      <c r="I436" s="17" t="s">
        <v>34</v>
      </c>
      <c r="J436" s="18" t="s">
        <v>28</v>
      </c>
      <c r="K436" s="18">
        <v>0</v>
      </c>
      <c r="L436" s="18">
        <v>7.5999999999999998E-2</v>
      </c>
      <c r="M436" s="18">
        <v>7.5999999999999998E-2</v>
      </c>
      <c r="N436" s="18">
        <v>26</v>
      </c>
      <c r="O436" s="18">
        <v>0</v>
      </c>
      <c r="P436" s="9">
        <v>550.31776294884014</v>
      </c>
      <c r="Q436" s="20">
        <v>2023</v>
      </c>
      <c r="R436" s="6">
        <v>2023</v>
      </c>
      <c r="S436" s="9">
        <v>1.0490000000000002</v>
      </c>
      <c r="T436" s="9">
        <v>1.0490000000000002</v>
      </c>
      <c r="U436" s="9">
        <v>40.409833333333346</v>
      </c>
      <c r="V436" s="9">
        <v>375.23416666666674</v>
      </c>
      <c r="W436" s="9">
        <v>161.63933333333333</v>
      </c>
      <c r="X436" s="9">
        <v>577.28333333333342</v>
      </c>
      <c r="Y436" s="1"/>
      <c r="Z436" s="1"/>
      <c r="AA436" s="1"/>
      <c r="AB436" s="1"/>
      <c r="AC436" s="22">
        <v>0</v>
      </c>
      <c r="AD436" s="22">
        <v>26</v>
      </c>
      <c r="AE436" s="22">
        <v>0</v>
      </c>
      <c r="AF436" s="22">
        <v>0</v>
      </c>
      <c r="AG436" s="1"/>
      <c r="AH436" s="1"/>
      <c r="AI436" s="1"/>
      <c r="AJ436" s="1">
        <v>1.976</v>
      </c>
      <c r="AK436" s="1"/>
      <c r="AL436" s="1"/>
      <c r="AM436" s="1"/>
      <c r="AN436" s="1" t="s">
        <v>466</v>
      </c>
      <c r="AO436" s="1"/>
      <c r="AP436" s="1"/>
      <c r="AQ436" s="1">
        <v>692.74</v>
      </c>
      <c r="AR436" s="1">
        <v>577.28333333333342</v>
      </c>
      <c r="AS436" s="1"/>
      <c r="AT436" s="1">
        <v>70</v>
      </c>
      <c r="AU436" s="1">
        <v>70</v>
      </c>
      <c r="AV436" s="1">
        <v>52</v>
      </c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25">
        <v>0</v>
      </c>
      <c r="BN436" s="25">
        <v>0</v>
      </c>
      <c r="BO436" s="25">
        <v>577.28333333333342</v>
      </c>
      <c r="BP436" s="25">
        <v>0</v>
      </c>
      <c r="BQ436" s="25">
        <v>0</v>
      </c>
      <c r="BR436" s="25">
        <v>0</v>
      </c>
      <c r="BS436" s="25">
        <v>0</v>
      </c>
      <c r="BT436" s="25">
        <v>0</v>
      </c>
      <c r="BU436" s="25">
        <v>0</v>
      </c>
      <c r="BV436" s="25">
        <v>0</v>
      </c>
      <c r="BW436" s="25">
        <v>0</v>
      </c>
      <c r="BX436" s="25">
        <v>0</v>
      </c>
      <c r="BY436" s="25">
        <v>0</v>
      </c>
      <c r="BZ436" s="25">
        <v>0</v>
      </c>
      <c r="CA436" s="25">
        <v>0</v>
      </c>
      <c r="CB436" s="52">
        <f t="shared" si="21"/>
        <v>577.28333333333342</v>
      </c>
      <c r="CE436" s="31" t="s">
        <v>34</v>
      </c>
      <c r="CF436" t="s">
        <v>655</v>
      </c>
      <c r="CG436" s="31" t="s">
        <v>656</v>
      </c>
      <c r="CH436" t="s">
        <v>655</v>
      </c>
      <c r="CI436" t="str">
        <f t="shared" si="20"/>
        <v>03</v>
      </c>
      <c r="CJ436" t="s">
        <v>655</v>
      </c>
      <c r="CK436" s="31" t="s">
        <v>816</v>
      </c>
    </row>
    <row r="437" spans="1:89" ht="63.75" x14ac:dyDescent="0.25">
      <c r="A437" s="6">
        <v>434</v>
      </c>
      <c r="B437" s="27" t="str">
        <f t="shared" si="19"/>
        <v>ТС-001.02.03.162</v>
      </c>
      <c r="C437" s="17" t="s">
        <v>539</v>
      </c>
      <c r="D437" s="18">
        <v>3</v>
      </c>
      <c r="E437" s="18" t="s">
        <v>30</v>
      </c>
      <c r="F437" s="18" t="s">
        <v>31</v>
      </c>
      <c r="G437" s="17" t="s">
        <v>152</v>
      </c>
      <c r="H437" s="17" t="s">
        <v>33</v>
      </c>
      <c r="I437" s="17" t="s">
        <v>34</v>
      </c>
      <c r="J437" s="18" t="s">
        <v>28</v>
      </c>
      <c r="K437" s="18">
        <v>0</v>
      </c>
      <c r="L437" s="18">
        <v>7.5999999999999998E-2</v>
      </c>
      <c r="M437" s="18">
        <v>7.5999999999999998E-2</v>
      </c>
      <c r="N437" s="18">
        <v>119</v>
      </c>
      <c r="O437" s="18">
        <v>0</v>
      </c>
      <c r="P437" s="9">
        <v>3767.1750873848109</v>
      </c>
      <c r="Q437" s="20">
        <v>2023</v>
      </c>
      <c r="R437" s="6">
        <v>2023</v>
      </c>
      <c r="S437" s="9">
        <v>1.0490000000000002</v>
      </c>
      <c r="T437" s="9">
        <v>1.0490000000000002</v>
      </c>
      <c r="U437" s="9">
        <v>276.62366666666674</v>
      </c>
      <c r="V437" s="9">
        <v>2568.6483333333335</v>
      </c>
      <c r="W437" s="9">
        <v>1106.4946666666667</v>
      </c>
      <c r="X437" s="9">
        <v>3951.7666666666673</v>
      </c>
      <c r="Y437" s="1"/>
      <c r="Z437" s="1"/>
      <c r="AA437" s="1"/>
      <c r="AB437" s="1"/>
      <c r="AC437" s="22">
        <v>0</v>
      </c>
      <c r="AD437" s="22">
        <v>119</v>
      </c>
      <c r="AE437" s="22">
        <v>0</v>
      </c>
      <c r="AF437" s="22">
        <v>0</v>
      </c>
      <c r="AG437" s="1"/>
      <c r="AH437" s="1"/>
      <c r="AI437" s="1"/>
      <c r="AJ437" s="1">
        <v>9.0440000000000005</v>
      </c>
      <c r="AK437" s="1"/>
      <c r="AL437" s="1"/>
      <c r="AM437" s="1"/>
      <c r="AN437" s="1" t="s">
        <v>466</v>
      </c>
      <c r="AO437" s="1"/>
      <c r="AP437" s="1"/>
      <c r="AQ437" s="1">
        <v>4742.12</v>
      </c>
      <c r="AR437" s="1">
        <v>3951.7666666666669</v>
      </c>
      <c r="AS437" s="1"/>
      <c r="AT437" s="1">
        <v>70</v>
      </c>
      <c r="AU437" s="1">
        <v>70</v>
      </c>
      <c r="AV437" s="1">
        <v>238</v>
      </c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25">
        <v>0</v>
      </c>
      <c r="BN437" s="25">
        <v>0</v>
      </c>
      <c r="BO437" s="25">
        <v>3951.7666666666673</v>
      </c>
      <c r="BP437" s="25">
        <v>0</v>
      </c>
      <c r="BQ437" s="25">
        <v>0</v>
      </c>
      <c r="BR437" s="25">
        <v>0</v>
      </c>
      <c r="BS437" s="25">
        <v>0</v>
      </c>
      <c r="BT437" s="25">
        <v>0</v>
      </c>
      <c r="BU437" s="25">
        <v>0</v>
      </c>
      <c r="BV437" s="25">
        <v>0</v>
      </c>
      <c r="BW437" s="25">
        <v>0</v>
      </c>
      <c r="BX437" s="25">
        <v>0</v>
      </c>
      <c r="BY437" s="25">
        <v>0</v>
      </c>
      <c r="BZ437" s="25">
        <v>0</v>
      </c>
      <c r="CA437" s="25">
        <v>0</v>
      </c>
      <c r="CB437" s="52">
        <f t="shared" si="21"/>
        <v>3951.7666666666673</v>
      </c>
      <c r="CE437" s="31" t="s">
        <v>34</v>
      </c>
      <c r="CF437" t="s">
        <v>655</v>
      </c>
      <c r="CG437" s="31" t="s">
        <v>656</v>
      </c>
      <c r="CH437" t="s">
        <v>655</v>
      </c>
      <c r="CI437" t="str">
        <f t="shared" si="20"/>
        <v>03</v>
      </c>
      <c r="CJ437" t="s">
        <v>655</v>
      </c>
      <c r="CK437" s="31" t="s">
        <v>817</v>
      </c>
    </row>
    <row r="438" spans="1:89" ht="63.75" x14ac:dyDescent="0.25">
      <c r="A438" s="6">
        <v>435</v>
      </c>
      <c r="B438" s="27" t="str">
        <f t="shared" si="19"/>
        <v>ТС-001.02.03.163</v>
      </c>
      <c r="C438" s="17" t="s">
        <v>540</v>
      </c>
      <c r="D438" s="18">
        <v>3</v>
      </c>
      <c r="E438" s="18" t="s">
        <v>30</v>
      </c>
      <c r="F438" s="18" t="s">
        <v>31</v>
      </c>
      <c r="G438" s="17" t="s">
        <v>152</v>
      </c>
      <c r="H438" s="17" t="s">
        <v>33</v>
      </c>
      <c r="I438" s="17" t="s">
        <v>34</v>
      </c>
      <c r="J438" s="18" t="s">
        <v>28</v>
      </c>
      <c r="K438" s="18">
        <v>0</v>
      </c>
      <c r="L438" s="18">
        <v>7.5999999999999998E-2</v>
      </c>
      <c r="M438" s="18">
        <v>7.5999999999999998E-2</v>
      </c>
      <c r="N438" s="18">
        <v>48</v>
      </c>
      <c r="O438" s="18">
        <v>0</v>
      </c>
      <c r="P438" s="9">
        <v>1015.9755322529393</v>
      </c>
      <c r="Q438" s="20">
        <v>2023</v>
      </c>
      <c r="R438" s="6">
        <v>2023</v>
      </c>
      <c r="S438" s="9">
        <v>1.0490000000000002</v>
      </c>
      <c r="T438" s="9">
        <v>1.0490000000000002</v>
      </c>
      <c r="U438" s="9">
        <v>74.603083333333345</v>
      </c>
      <c r="V438" s="9">
        <v>692.74291666666682</v>
      </c>
      <c r="W438" s="9">
        <v>298.41233333333332</v>
      </c>
      <c r="X438" s="9">
        <v>1065.7583333333334</v>
      </c>
      <c r="Y438" s="1"/>
      <c r="Z438" s="1"/>
      <c r="AA438" s="1"/>
      <c r="AB438" s="1"/>
      <c r="AC438" s="22">
        <v>0</v>
      </c>
      <c r="AD438" s="22">
        <v>48</v>
      </c>
      <c r="AE438" s="22">
        <v>0</v>
      </c>
      <c r="AF438" s="22">
        <v>0</v>
      </c>
      <c r="AG438" s="1"/>
      <c r="AH438" s="1"/>
      <c r="AI438" s="1"/>
      <c r="AJ438" s="1">
        <v>3.6479999999999997</v>
      </c>
      <c r="AK438" s="1"/>
      <c r="AL438" s="1"/>
      <c r="AM438" s="1"/>
      <c r="AN438" s="1" t="s">
        <v>466</v>
      </c>
      <c r="AO438" s="1"/>
      <c r="AP438" s="1"/>
      <c r="AQ438" s="1">
        <v>1278.9100000000001</v>
      </c>
      <c r="AR438" s="1">
        <v>1065.7583333333334</v>
      </c>
      <c r="AS438" s="1"/>
      <c r="AT438" s="1">
        <v>70</v>
      </c>
      <c r="AU438" s="1">
        <v>70</v>
      </c>
      <c r="AV438" s="1">
        <v>96</v>
      </c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25">
        <v>0</v>
      </c>
      <c r="BN438" s="25">
        <v>0</v>
      </c>
      <c r="BO438" s="25">
        <v>1065.7583333333334</v>
      </c>
      <c r="BP438" s="25">
        <v>0</v>
      </c>
      <c r="BQ438" s="25">
        <v>0</v>
      </c>
      <c r="BR438" s="25">
        <v>0</v>
      </c>
      <c r="BS438" s="25">
        <v>0</v>
      </c>
      <c r="BT438" s="25">
        <v>0</v>
      </c>
      <c r="BU438" s="25">
        <v>0</v>
      </c>
      <c r="BV438" s="25">
        <v>0</v>
      </c>
      <c r="BW438" s="25">
        <v>0</v>
      </c>
      <c r="BX438" s="25">
        <v>0</v>
      </c>
      <c r="BY438" s="25">
        <v>0</v>
      </c>
      <c r="BZ438" s="25">
        <v>0</v>
      </c>
      <c r="CA438" s="25">
        <v>0</v>
      </c>
      <c r="CB438" s="52">
        <f t="shared" si="21"/>
        <v>1065.7583333333334</v>
      </c>
      <c r="CE438" s="31" t="s">
        <v>34</v>
      </c>
      <c r="CF438" t="s">
        <v>655</v>
      </c>
      <c r="CG438" s="31" t="s">
        <v>656</v>
      </c>
      <c r="CH438" t="s">
        <v>655</v>
      </c>
      <c r="CI438" t="str">
        <f t="shared" si="20"/>
        <v>03</v>
      </c>
      <c r="CJ438" t="s">
        <v>655</v>
      </c>
      <c r="CK438" s="31" t="s">
        <v>818</v>
      </c>
    </row>
    <row r="439" spans="1:89" ht="63.75" x14ac:dyDescent="0.25">
      <c r="A439" s="6">
        <v>436</v>
      </c>
      <c r="B439" s="27" t="str">
        <f t="shared" si="19"/>
        <v>ТС-001.02.03.164</v>
      </c>
      <c r="C439" s="17" t="s">
        <v>541</v>
      </c>
      <c r="D439" s="18">
        <v>3</v>
      </c>
      <c r="E439" s="18" t="s">
        <v>30</v>
      </c>
      <c r="F439" s="18" t="s">
        <v>31</v>
      </c>
      <c r="G439" s="17" t="s">
        <v>152</v>
      </c>
      <c r="H439" s="17" t="s">
        <v>33</v>
      </c>
      <c r="I439" s="17" t="s">
        <v>34</v>
      </c>
      <c r="J439" s="18" t="s">
        <v>28</v>
      </c>
      <c r="K439" s="18">
        <v>0</v>
      </c>
      <c r="L439" s="18">
        <v>7.5999999999999998E-2</v>
      </c>
      <c r="M439" s="18">
        <v>7.5999999999999998E-2</v>
      </c>
      <c r="N439" s="18">
        <v>30</v>
      </c>
      <c r="O439" s="18">
        <v>0</v>
      </c>
      <c r="P439" s="9">
        <v>949.70606927232279</v>
      </c>
      <c r="Q439" s="20">
        <v>2023</v>
      </c>
      <c r="R439" s="6">
        <v>2023</v>
      </c>
      <c r="S439" s="9">
        <v>1.0490000000000002</v>
      </c>
      <c r="T439" s="9">
        <v>1.0490000000000002</v>
      </c>
      <c r="U439" s="9">
        <v>69.736916666666673</v>
      </c>
      <c r="V439" s="9">
        <v>647.55708333333337</v>
      </c>
      <c r="W439" s="9">
        <v>278.94766666666663</v>
      </c>
      <c r="X439" s="9">
        <v>996.24166666666679</v>
      </c>
      <c r="Y439" s="1"/>
      <c r="Z439" s="1"/>
      <c r="AA439" s="1"/>
      <c r="AB439" s="1"/>
      <c r="AC439" s="22">
        <v>0</v>
      </c>
      <c r="AD439" s="22">
        <v>30</v>
      </c>
      <c r="AE439" s="22">
        <v>0</v>
      </c>
      <c r="AF439" s="22">
        <v>0</v>
      </c>
      <c r="AG439" s="1"/>
      <c r="AH439" s="1"/>
      <c r="AI439" s="1"/>
      <c r="AJ439" s="1">
        <v>2.2799999999999998</v>
      </c>
      <c r="AK439" s="1"/>
      <c r="AL439" s="1"/>
      <c r="AM439" s="1"/>
      <c r="AN439" s="1" t="s">
        <v>466</v>
      </c>
      <c r="AO439" s="1"/>
      <c r="AP439" s="1"/>
      <c r="AQ439" s="1">
        <v>1195.49</v>
      </c>
      <c r="AR439" s="1">
        <v>996.24166666666667</v>
      </c>
      <c r="AS439" s="1"/>
      <c r="AT439" s="1">
        <v>70</v>
      </c>
      <c r="AU439" s="1">
        <v>70</v>
      </c>
      <c r="AV439" s="1">
        <v>60</v>
      </c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25">
        <v>0</v>
      </c>
      <c r="BN439" s="25">
        <v>0</v>
      </c>
      <c r="BO439" s="25">
        <v>996.24166666666679</v>
      </c>
      <c r="BP439" s="25">
        <v>0</v>
      </c>
      <c r="BQ439" s="25">
        <v>0</v>
      </c>
      <c r="BR439" s="25">
        <v>0</v>
      </c>
      <c r="BS439" s="25">
        <v>0</v>
      </c>
      <c r="BT439" s="25">
        <v>0</v>
      </c>
      <c r="BU439" s="25">
        <v>0</v>
      </c>
      <c r="BV439" s="25">
        <v>0</v>
      </c>
      <c r="BW439" s="25">
        <v>0</v>
      </c>
      <c r="BX439" s="25">
        <v>0</v>
      </c>
      <c r="BY439" s="25">
        <v>0</v>
      </c>
      <c r="BZ439" s="25">
        <v>0</v>
      </c>
      <c r="CA439" s="25">
        <v>0</v>
      </c>
      <c r="CB439" s="52">
        <f t="shared" si="21"/>
        <v>996.24166666666679</v>
      </c>
      <c r="CE439" s="31" t="s">
        <v>34</v>
      </c>
      <c r="CF439" t="s">
        <v>655</v>
      </c>
      <c r="CG439" s="31" t="s">
        <v>656</v>
      </c>
      <c r="CH439" t="s">
        <v>655</v>
      </c>
      <c r="CI439" t="str">
        <f t="shared" si="20"/>
        <v>03</v>
      </c>
      <c r="CJ439" t="s">
        <v>655</v>
      </c>
      <c r="CK439" s="31" t="s">
        <v>819</v>
      </c>
    </row>
    <row r="440" spans="1:89" ht="63.75" x14ac:dyDescent="0.25">
      <c r="A440" s="6">
        <v>437</v>
      </c>
      <c r="B440" s="27" t="str">
        <f t="shared" si="19"/>
        <v>ТС-001.02.03.165</v>
      </c>
      <c r="C440" s="17" t="s">
        <v>542</v>
      </c>
      <c r="D440" s="18">
        <v>3</v>
      </c>
      <c r="E440" s="18" t="s">
        <v>30</v>
      </c>
      <c r="F440" s="18" t="s">
        <v>31</v>
      </c>
      <c r="G440" s="17" t="s">
        <v>543</v>
      </c>
      <c r="H440" s="17" t="s">
        <v>33</v>
      </c>
      <c r="I440" s="17" t="s">
        <v>34</v>
      </c>
      <c r="J440" s="18" t="s">
        <v>28</v>
      </c>
      <c r="K440" s="18">
        <v>0</v>
      </c>
      <c r="L440" s="18">
        <v>7.5999999999999998E-2</v>
      </c>
      <c r="M440" s="18">
        <v>7.5999999999999998E-2</v>
      </c>
      <c r="N440" s="18">
        <v>24</v>
      </c>
      <c r="O440" s="18">
        <v>0</v>
      </c>
      <c r="P440" s="9">
        <v>759.76326660311395</v>
      </c>
      <c r="Q440" s="20">
        <v>2023</v>
      </c>
      <c r="R440" s="6">
        <v>2023</v>
      </c>
      <c r="S440" s="9">
        <v>1.0490000000000002</v>
      </c>
      <c r="T440" s="9">
        <v>1.0490000000000002</v>
      </c>
      <c r="U440" s="9">
        <v>55.789416666666675</v>
      </c>
      <c r="V440" s="9">
        <v>518.04458333333332</v>
      </c>
      <c r="W440" s="9">
        <v>223.15766666666664</v>
      </c>
      <c r="X440" s="9">
        <v>796.99166666666656</v>
      </c>
      <c r="Y440" s="1"/>
      <c r="Z440" s="1"/>
      <c r="AA440" s="1"/>
      <c r="AB440" s="1"/>
      <c r="AC440" s="22">
        <v>0</v>
      </c>
      <c r="AD440" s="22">
        <v>24</v>
      </c>
      <c r="AE440" s="22">
        <v>0</v>
      </c>
      <c r="AF440" s="22">
        <v>0</v>
      </c>
      <c r="AG440" s="1"/>
      <c r="AH440" s="1"/>
      <c r="AI440" s="1"/>
      <c r="AJ440" s="1">
        <v>1.8239999999999998</v>
      </c>
      <c r="AK440" s="1"/>
      <c r="AL440" s="1"/>
      <c r="AM440" s="1"/>
      <c r="AN440" s="1" t="s">
        <v>466</v>
      </c>
      <c r="AO440" s="1"/>
      <c r="AP440" s="1"/>
      <c r="AQ440" s="1">
        <v>956.39</v>
      </c>
      <c r="AR440" s="1">
        <v>796.99166666666667</v>
      </c>
      <c r="AS440" s="1"/>
      <c r="AT440" s="1">
        <v>70</v>
      </c>
      <c r="AU440" s="1">
        <v>70</v>
      </c>
      <c r="AV440" s="1">
        <v>48</v>
      </c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25">
        <v>0</v>
      </c>
      <c r="BN440" s="25">
        <v>0</v>
      </c>
      <c r="BO440" s="25">
        <v>796.99166666666656</v>
      </c>
      <c r="BP440" s="25">
        <v>0</v>
      </c>
      <c r="BQ440" s="25">
        <v>0</v>
      </c>
      <c r="BR440" s="25">
        <v>0</v>
      </c>
      <c r="BS440" s="25">
        <v>0</v>
      </c>
      <c r="BT440" s="25">
        <v>0</v>
      </c>
      <c r="BU440" s="25">
        <v>0</v>
      </c>
      <c r="BV440" s="25">
        <v>0</v>
      </c>
      <c r="BW440" s="25">
        <v>0</v>
      </c>
      <c r="BX440" s="25">
        <v>0</v>
      </c>
      <c r="BY440" s="25">
        <v>0</v>
      </c>
      <c r="BZ440" s="25">
        <v>0</v>
      </c>
      <c r="CA440" s="25">
        <v>0</v>
      </c>
      <c r="CB440" s="52">
        <f t="shared" si="21"/>
        <v>796.99166666666656</v>
      </c>
      <c r="CE440" s="31" t="s">
        <v>34</v>
      </c>
      <c r="CF440" t="s">
        <v>655</v>
      </c>
      <c r="CG440" s="31" t="s">
        <v>656</v>
      </c>
      <c r="CH440" t="s">
        <v>655</v>
      </c>
      <c r="CI440" t="str">
        <f t="shared" si="20"/>
        <v>03</v>
      </c>
      <c r="CJ440" t="s">
        <v>655</v>
      </c>
      <c r="CK440" s="31" t="s">
        <v>820</v>
      </c>
    </row>
    <row r="441" spans="1:89" ht="63.75" x14ac:dyDescent="0.25">
      <c r="A441" s="6">
        <v>438</v>
      </c>
      <c r="B441" s="27" t="str">
        <f t="shared" si="19"/>
        <v>ТС-001.02.03.166</v>
      </c>
      <c r="C441" s="17" t="s">
        <v>544</v>
      </c>
      <c r="D441" s="18">
        <v>3</v>
      </c>
      <c r="E441" s="18" t="s">
        <v>30</v>
      </c>
      <c r="F441" s="18" t="s">
        <v>31</v>
      </c>
      <c r="G441" s="17" t="s">
        <v>152</v>
      </c>
      <c r="H441" s="17" t="s">
        <v>33</v>
      </c>
      <c r="I441" s="17" t="s">
        <v>34</v>
      </c>
      <c r="J441" s="18" t="s">
        <v>28</v>
      </c>
      <c r="K441" s="18">
        <v>0</v>
      </c>
      <c r="L441" s="18">
        <v>7.5999999999999998E-2</v>
      </c>
      <c r="M441" s="18">
        <v>7.5999999999999998E-2</v>
      </c>
      <c r="N441" s="18">
        <v>44</v>
      </c>
      <c r="O441" s="18">
        <v>0</v>
      </c>
      <c r="P441" s="9">
        <v>1392.9059421671432</v>
      </c>
      <c r="Q441" s="20">
        <v>2023</v>
      </c>
      <c r="R441" s="6">
        <v>2023</v>
      </c>
      <c r="S441" s="9">
        <v>1.0490000000000002</v>
      </c>
      <c r="T441" s="9">
        <v>1.0490000000000002</v>
      </c>
      <c r="U441" s="9">
        <v>102.28108333333336</v>
      </c>
      <c r="V441" s="9">
        <v>949.75291666666681</v>
      </c>
      <c r="W441" s="9">
        <v>409.12433333333337</v>
      </c>
      <c r="X441" s="9">
        <v>1461.1583333333335</v>
      </c>
      <c r="Y441" s="1"/>
      <c r="Z441" s="1"/>
      <c r="AA441" s="1"/>
      <c r="AB441" s="1"/>
      <c r="AC441" s="22">
        <v>0</v>
      </c>
      <c r="AD441" s="22">
        <v>44</v>
      </c>
      <c r="AE441" s="22">
        <v>0</v>
      </c>
      <c r="AF441" s="22">
        <v>0</v>
      </c>
      <c r="AG441" s="1"/>
      <c r="AH441" s="1"/>
      <c r="AI441" s="1"/>
      <c r="AJ441" s="1">
        <v>3.3439999999999999</v>
      </c>
      <c r="AK441" s="1"/>
      <c r="AL441" s="1"/>
      <c r="AM441" s="1"/>
      <c r="AN441" s="1" t="s">
        <v>466</v>
      </c>
      <c r="AO441" s="1"/>
      <c r="AP441" s="1"/>
      <c r="AQ441" s="1">
        <v>1753.39</v>
      </c>
      <c r="AR441" s="1">
        <v>1461.1583333333335</v>
      </c>
      <c r="AS441" s="1"/>
      <c r="AT441" s="1">
        <v>70</v>
      </c>
      <c r="AU441" s="1">
        <v>70</v>
      </c>
      <c r="AV441" s="1">
        <v>88</v>
      </c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25">
        <v>0</v>
      </c>
      <c r="BN441" s="25">
        <v>0</v>
      </c>
      <c r="BO441" s="25">
        <v>1461.1583333333335</v>
      </c>
      <c r="BP441" s="25">
        <v>0</v>
      </c>
      <c r="BQ441" s="25">
        <v>0</v>
      </c>
      <c r="BR441" s="25">
        <v>0</v>
      </c>
      <c r="BS441" s="25">
        <v>0</v>
      </c>
      <c r="BT441" s="25">
        <v>0</v>
      </c>
      <c r="BU441" s="25">
        <v>0</v>
      </c>
      <c r="BV441" s="25">
        <v>0</v>
      </c>
      <c r="BW441" s="25">
        <v>0</v>
      </c>
      <c r="BX441" s="25">
        <v>0</v>
      </c>
      <c r="BY441" s="25">
        <v>0</v>
      </c>
      <c r="BZ441" s="25">
        <v>0</v>
      </c>
      <c r="CA441" s="25">
        <v>0</v>
      </c>
      <c r="CB441" s="52">
        <f t="shared" si="21"/>
        <v>1461.1583333333335</v>
      </c>
      <c r="CE441" s="31" t="s">
        <v>34</v>
      </c>
      <c r="CF441" t="s">
        <v>655</v>
      </c>
      <c r="CG441" s="31" t="s">
        <v>656</v>
      </c>
      <c r="CH441" t="s">
        <v>655</v>
      </c>
      <c r="CI441" t="str">
        <f t="shared" si="20"/>
        <v>03</v>
      </c>
      <c r="CJ441" t="s">
        <v>655</v>
      </c>
      <c r="CK441" s="31" t="s">
        <v>821</v>
      </c>
    </row>
    <row r="442" spans="1:89" ht="63.75" x14ac:dyDescent="0.25">
      <c r="A442" s="6">
        <v>439</v>
      </c>
      <c r="B442" s="27" t="str">
        <f t="shared" si="19"/>
        <v>ТС-001.02.03.167</v>
      </c>
      <c r="C442" s="17" t="s">
        <v>545</v>
      </c>
      <c r="D442" s="18">
        <v>3</v>
      </c>
      <c r="E442" s="18" t="s">
        <v>30</v>
      </c>
      <c r="F442" s="18" t="s">
        <v>31</v>
      </c>
      <c r="G442" s="17" t="s">
        <v>132</v>
      </c>
      <c r="H442" s="17" t="s">
        <v>33</v>
      </c>
      <c r="I442" s="17" t="s">
        <v>34</v>
      </c>
      <c r="J442" s="18" t="s">
        <v>28</v>
      </c>
      <c r="K442" s="18">
        <v>0</v>
      </c>
      <c r="L442" s="18">
        <v>7.5999999999999998E-2</v>
      </c>
      <c r="M442" s="18">
        <v>7.5999999999999998E-2</v>
      </c>
      <c r="N442" s="18">
        <v>27</v>
      </c>
      <c r="O442" s="18">
        <v>0</v>
      </c>
      <c r="P442" s="9">
        <v>571.48871941531615</v>
      </c>
      <c r="Q442" s="20">
        <v>2023</v>
      </c>
      <c r="R442" s="6">
        <v>2023</v>
      </c>
      <c r="S442" s="9">
        <v>1.0490000000000002</v>
      </c>
      <c r="T442" s="9">
        <v>1.0490000000000002</v>
      </c>
      <c r="U442" s="9">
        <v>41.964416666666672</v>
      </c>
      <c r="V442" s="9">
        <v>389.66958333333338</v>
      </c>
      <c r="W442" s="9">
        <v>167.85766666666666</v>
      </c>
      <c r="X442" s="9">
        <v>599.49166666666679</v>
      </c>
      <c r="Y442" s="1"/>
      <c r="Z442" s="1"/>
      <c r="AA442" s="1"/>
      <c r="AB442" s="1"/>
      <c r="AC442" s="22">
        <v>0</v>
      </c>
      <c r="AD442" s="22">
        <v>27</v>
      </c>
      <c r="AE442" s="22">
        <v>0</v>
      </c>
      <c r="AF442" s="22">
        <v>0</v>
      </c>
      <c r="AG442" s="1"/>
      <c r="AH442" s="1"/>
      <c r="AI442" s="1"/>
      <c r="AJ442" s="1">
        <v>2.052</v>
      </c>
      <c r="AK442" s="1"/>
      <c r="AL442" s="1"/>
      <c r="AM442" s="1"/>
      <c r="AN442" s="1" t="s">
        <v>466</v>
      </c>
      <c r="AO442" s="1"/>
      <c r="AP442" s="1"/>
      <c r="AQ442" s="1">
        <v>719.39</v>
      </c>
      <c r="AR442" s="1">
        <v>599.49166666666667</v>
      </c>
      <c r="AS442" s="1"/>
      <c r="AT442" s="1">
        <v>70</v>
      </c>
      <c r="AU442" s="1">
        <v>70</v>
      </c>
      <c r="AV442" s="1">
        <v>54</v>
      </c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25">
        <v>0</v>
      </c>
      <c r="BN442" s="25">
        <v>0</v>
      </c>
      <c r="BO442" s="25">
        <v>599.49166666666679</v>
      </c>
      <c r="BP442" s="25">
        <v>0</v>
      </c>
      <c r="BQ442" s="25">
        <v>0</v>
      </c>
      <c r="BR442" s="25">
        <v>0</v>
      </c>
      <c r="BS442" s="25">
        <v>0</v>
      </c>
      <c r="BT442" s="25">
        <v>0</v>
      </c>
      <c r="BU442" s="25">
        <v>0</v>
      </c>
      <c r="BV442" s="25">
        <v>0</v>
      </c>
      <c r="BW442" s="25">
        <v>0</v>
      </c>
      <c r="BX442" s="25">
        <v>0</v>
      </c>
      <c r="BY442" s="25">
        <v>0</v>
      </c>
      <c r="BZ442" s="25">
        <v>0</v>
      </c>
      <c r="CA442" s="25">
        <v>0</v>
      </c>
      <c r="CB442" s="52">
        <f t="shared" si="21"/>
        <v>599.49166666666679</v>
      </c>
      <c r="CE442" s="31" t="s">
        <v>34</v>
      </c>
      <c r="CF442" t="s">
        <v>655</v>
      </c>
      <c r="CG442" s="31" t="s">
        <v>656</v>
      </c>
      <c r="CH442" t="s">
        <v>655</v>
      </c>
      <c r="CI442" t="str">
        <f t="shared" si="20"/>
        <v>03</v>
      </c>
      <c r="CJ442" t="s">
        <v>655</v>
      </c>
      <c r="CK442" s="31" t="s">
        <v>822</v>
      </c>
    </row>
    <row r="443" spans="1:89" ht="63.75" x14ac:dyDescent="0.25">
      <c r="A443" s="6">
        <v>440</v>
      </c>
      <c r="B443" s="27" t="str">
        <f t="shared" si="19"/>
        <v>ТС-001.02.03.168</v>
      </c>
      <c r="C443" s="17" t="s">
        <v>546</v>
      </c>
      <c r="D443" s="18">
        <v>3</v>
      </c>
      <c r="E443" s="18" t="s">
        <v>30</v>
      </c>
      <c r="F443" s="18" t="s">
        <v>31</v>
      </c>
      <c r="G443" s="17" t="s">
        <v>152</v>
      </c>
      <c r="H443" s="17" t="s">
        <v>33</v>
      </c>
      <c r="I443" s="17" t="s">
        <v>34</v>
      </c>
      <c r="J443" s="18" t="s">
        <v>28</v>
      </c>
      <c r="K443" s="18">
        <v>0</v>
      </c>
      <c r="L443" s="18">
        <v>7.5999999999999998E-2</v>
      </c>
      <c r="M443" s="18">
        <v>7.5999999999999998E-2</v>
      </c>
      <c r="N443" s="18">
        <v>76.5</v>
      </c>
      <c r="O443" s="18">
        <v>0</v>
      </c>
      <c r="P443" s="9">
        <v>1619.2167143311087</v>
      </c>
      <c r="Q443" s="20">
        <v>2023</v>
      </c>
      <c r="R443" s="6">
        <v>2023</v>
      </c>
      <c r="S443" s="9">
        <v>1.0490000000000002</v>
      </c>
      <c r="T443" s="9">
        <v>1.0490000000000002</v>
      </c>
      <c r="U443" s="9">
        <v>118.89908333333335</v>
      </c>
      <c r="V443" s="9">
        <v>1104.0629166666668</v>
      </c>
      <c r="W443" s="9">
        <v>475.59633333333329</v>
      </c>
      <c r="X443" s="9">
        <v>1698.5583333333334</v>
      </c>
      <c r="Y443" s="1"/>
      <c r="Z443" s="1"/>
      <c r="AA443" s="1"/>
      <c r="AB443" s="1"/>
      <c r="AC443" s="22">
        <v>0</v>
      </c>
      <c r="AD443" s="22">
        <v>76.5</v>
      </c>
      <c r="AE443" s="22">
        <v>0</v>
      </c>
      <c r="AF443" s="22">
        <v>0</v>
      </c>
      <c r="AG443" s="1"/>
      <c r="AH443" s="1"/>
      <c r="AI443" s="1"/>
      <c r="AJ443" s="1">
        <v>5.8140000000000001</v>
      </c>
      <c r="AK443" s="1"/>
      <c r="AL443" s="1"/>
      <c r="AM443" s="1"/>
      <c r="AN443" s="1" t="s">
        <v>466</v>
      </c>
      <c r="AO443" s="1"/>
      <c r="AP443" s="1"/>
      <c r="AQ443" s="1">
        <v>2038.27</v>
      </c>
      <c r="AR443" s="1">
        <v>1698.5583333333334</v>
      </c>
      <c r="AS443" s="1"/>
      <c r="AT443" s="1">
        <v>70</v>
      </c>
      <c r="AU443" s="1">
        <v>70</v>
      </c>
      <c r="AV443" s="1">
        <v>153</v>
      </c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25">
        <v>0</v>
      </c>
      <c r="BN443" s="25">
        <v>0</v>
      </c>
      <c r="BO443" s="25">
        <v>1698.5583333333334</v>
      </c>
      <c r="BP443" s="25">
        <v>0</v>
      </c>
      <c r="BQ443" s="25">
        <v>0</v>
      </c>
      <c r="BR443" s="25">
        <v>0</v>
      </c>
      <c r="BS443" s="25">
        <v>0</v>
      </c>
      <c r="BT443" s="25">
        <v>0</v>
      </c>
      <c r="BU443" s="25">
        <v>0</v>
      </c>
      <c r="BV443" s="25">
        <v>0</v>
      </c>
      <c r="BW443" s="25">
        <v>0</v>
      </c>
      <c r="BX443" s="25">
        <v>0</v>
      </c>
      <c r="BY443" s="25">
        <v>0</v>
      </c>
      <c r="BZ443" s="25">
        <v>0</v>
      </c>
      <c r="CA443" s="25">
        <v>0</v>
      </c>
      <c r="CB443" s="52">
        <f t="shared" si="21"/>
        <v>1698.5583333333334</v>
      </c>
      <c r="CE443" s="31" t="s">
        <v>34</v>
      </c>
      <c r="CF443" t="s">
        <v>655</v>
      </c>
      <c r="CG443" s="31" t="s">
        <v>656</v>
      </c>
      <c r="CH443" t="s">
        <v>655</v>
      </c>
      <c r="CI443" t="str">
        <f t="shared" si="20"/>
        <v>03</v>
      </c>
      <c r="CJ443" t="s">
        <v>655</v>
      </c>
      <c r="CK443" s="31" t="s">
        <v>823</v>
      </c>
    </row>
    <row r="444" spans="1:89" ht="63.75" x14ac:dyDescent="0.25">
      <c r="A444" s="6">
        <v>441</v>
      </c>
      <c r="B444" s="27" t="str">
        <f t="shared" si="19"/>
        <v>ТС-001.02.03.169</v>
      </c>
      <c r="C444" s="17" t="s">
        <v>547</v>
      </c>
      <c r="D444" s="18">
        <v>3</v>
      </c>
      <c r="E444" s="18" t="s">
        <v>30</v>
      </c>
      <c r="F444" s="18" t="s">
        <v>31</v>
      </c>
      <c r="G444" s="17" t="s">
        <v>152</v>
      </c>
      <c r="H444" s="17" t="s">
        <v>33</v>
      </c>
      <c r="I444" s="17" t="s">
        <v>34</v>
      </c>
      <c r="J444" s="18" t="s">
        <v>28</v>
      </c>
      <c r="K444" s="18">
        <v>0</v>
      </c>
      <c r="L444" s="18">
        <v>7.5999999999999998E-2</v>
      </c>
      <c r="M444" s="18">
        <v>7.5999999999999998E-2</v>
      </c>
      <c r="N444" s="18">
        <v>30</v>
      </c>
      <c r="O444" s="18">
        <v>0</v>
      </c>
      <c r="P444" s="9">
        <v>949.70606927232279</v>
      </c>
      <c r="Q444" s="20">
        <v>2023</v>
      </c>
      <c r="R444" s="6">
        <v>2023</v>
      </c>
      <c r="S444" s="9">
        <v>1.0490000000000002</v>
      </c>
      <c r="T444" s="9">
        <v>1.0490000000000002</v>
      </c>
      <c r="U444" s="9">
        <v>69.736916666666673</v>
      </c>
      <c r="V444" s="9">
        <v>647.55708333333337</v>
      </c>
      <c r="W444" s="9">
        <v>278.94766666666663</v>
      </c>
      <c r="X444" s="9">
        <v>996.24166666666679</v>
      </c>
      <c r="Y444" s="1"/>
      <c r="Z444" s="1"/>
      <c r="AA444" s="1"/>
      <c r="AB444" s="1"/>
      <c r="AC444" s="22">
        <v>0</v>
      </c>
      <c r="AD444" s="22">
        <v>30</v>
      </c>
      <c r="AE444" s="22">
        <v>0</v>
      </c>
      <c r="AF444" s="22">
        <v>0</v>
      </c>
      <c r="AG444" s="1"/>
      <c r="AH444" s="1"/>
      <c r="AI444" s="1"/>
      <c r="AJ444" s="1">
        <v>2.2799999999999998</v>
      </c>
      <c r="AK444" s="1"/>
      <c r="AL444" s="1"/>
      <c r="AM444" s="1"/>
      <c r="AN444" s="1" t="s">
        <v>466</v>
      </c>
      <c r="AO444" s="1"/>
      <c r="AP444" s="1"/>
      <c r="AQ444" s="1">
        <v>1195.49</v>
      </c>
      <c r="AR444" s="1">
        <v>996.24166666666667</v>
      </c>
      <c r="AS444" s="1"/>
      <c r="AT444" s="1">
        <v>70</v>
      </c>
      <c r="AU444" s="1">
        <v>70</v>
      </c>
      <c r="AV444" s="1">
        <v>60</v>
      </c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25">
        <v>0</v>
      </c>
      <c r="BN444" s="25">
        <v>0</v>
      </c>
      <c r="BO444" s="25">
        <v>996.24166666666679</v>
      </c>
      <c r="BP444" s="25">
        <v>0</v>
      </c>
      <c r="BQ444" s="25">
        <v>0</v>
      </c>
      <c r="BR444" s="25">
        <v>0</v>
      </c>
      <c r="BS444" s="25">
        <v>0</v>
      </c>
      <c r="BT444" s="25">
        <v>0</v>
      </c>
      <c r="BU444" s="25">
        <v>0</v>
      </c>
      <c r="BV444" s="25">
        <v>0</v>
      </c>
      <c r="BW444" s="25">
        <v>0</v>
      </c>
      <c r="BX444" s="25">
        <v>0</v>
      </c>
      <c r="BY444" s="25">
        <v>0</v>
      </c>
      <c r="BZ444" s="25">
        <v>0</v>
      </c>
      <c r="CA444" s="25">
        <v>0</v>
      </c>
      <c r="CB444" s="52">
        <f t="shared" si="21"/>
        <v>996.24166666666679</v>
      </c>
      <c r="CE444" s="31" t="s">
        <v>34</v>
      </c>
      <c r="CF444" t="s">
        <v>655</v>
      </c>
      <c r="CG444" s="31" t="s">
        <v>656</v>
      </c>
      <c r="CH444" t="s">
        <v>655</v>
      </c>
      <c r="CI444" t="str">
        <f t="shared" si="20"/>
        <v>03</v>
      </c>
      <c r="CJ444" t="s">
        <v>655</v>
      </c>
      <c r="CK444" s="31" t="s">
        <v>824</v>
      </c>
    </row>
    <row r="445" spans="1:89" ht="63.75" x14ac:dyDescent="0.25">
      <c r="A445" s="6">
        <v>442</v>
      </c>
      <c r="B445" s="27" t="str">
        <f t="shared" si="19"/>
        <v>ТС-001.02.03.170</v>
      </c>
      <c r="C445" s="17" t="s">
        <v>548</v>
      </c>
      <c r="D445" s="18">
        <v>3</v>
      </c>
      <c r="E445" s="18" t="s">
        <v>30</v>
      </c>
      <c r="F445" s="18" t="s">
        <v>31</v>
      </c>
      <c r="G445" s="17" t="s">
        <v>152</v>
      </c>
      <c r="H445" s="17" t="s">
        <v>33</v>
      </c>
      <c r="I445" s="17" t="s">
        <v>34</v>
      </c>
      <c r="J445" s="18" t="s">
        <v>28</v>
      </c>
      <c r="K445" s="18">
        <v>0</v>
      </c>
      <c r="L445" s="18">
        <v>7.5999999999999998E-2</v>
      </c>
      <c r="M445" s="18">
        <v>7.5999999999999998E-2</v>
      </c>
      <c r="N445" s="18">
        <v>60</v>
      </c>
      <c r="O445" s="18">
        <v>0</v>
      </c>
      <c r="P445" s="9">
        <v>1269.9714013346043</v>
      </c>
      <c r="Q445" s="20">
        <v>2023</v>
      </c>
      <c r="R445" s="6">
        <v>2023</v>
      </c>
      <c r="S445" s="9">
        <v>1.0490000000000002</v>
      </c>
      <c r="T445" s="9">
        <v>1.0490000000000002</v>
      </c>
      <c r="U445" s="9">
        <v>93.254000000000019</v>
      </c>
      <c r="V445" s="9">
        <v>865.93000000000006</v>
      </c>
      <c r="W445" s="9">
        <v>373.01599999999996</v>
      </c>
      <c r="X445" s="9">
        <v>1332.2</v>
      </c>
      <c r="Y445" s="1"/>
      <c r="Z445" s="1"/>
      <c r="AA445" s="1"/>
      <c r="AB445" s="1"/>
      <c r="AC445" s="22">
        <v>0</v>
      </c>
      <c r="AD445" s="22">
        <v>60</v>
      </c>
      <c r="AE445" s="22">
        <v>0</v>
      </c>
      <c r="AF445" s="22">
        <v>0</v>
      </c>
      <c r="AG445" s="1"/>
      <c r="AH445" s="1"/>
      <c r="AI445" s="1"/>
      <c r="AJ445" s="1">
        <v>4.5599999999999996</v>
      </c>
      <c r="AK445" s="1"/>
      <c r="AL445" s="1"/>
      <c r="AM445" s="1"/>
      <c r="AN445" s="1" t="s">
        <v>466</v>
      </c>
      <c r="AO445" s="1"/>
      <c r="AP445" s="1"/>
      <c r="AQ445" s="1">
        <v>1598.64</v>
      </c>
      <c r="AR445" s="1">
        <v>1332.2</v>
      </c>
      <c r="AS445" s="1"/>
      <c r="AT445" s="1">
        <v>70</v>
      </c>
      <c r="AU445" s="1">
        <v>70</v>
      </c>
      <c r="AV445" s="1">
        <v>120</v>
      </c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25">
        <v>0</v>
      </c>
      <c r="BN445" s="25">
        <v>0</v>
      </c>
      <c r="BO445" s="25">
        <v>1332.2</v>
      </c>
      <c r="BP445" s="25">
        <v>0</v>
      </c>
      <c r="BQ445" s="25">
        <v>0</v>
      </c>
      <c r="BR445" s="25">
        <v>0</v>
      </c>
      <c r="BS445" s="25">
        <v>0</v>
      </c>
      <c r="BT445" s="25">
        <v>0</v>
      </c>
      <c r="BU445" s="25">
        <v>0</v>
      </c>
      <c r="BV445" s="25">
        <v>0</v>
      </c>
      <c r="BW445" s="25">
        <v>0</v>
      </c>
      <c r="BX445" s="25">
        <v>0</v>
      </c>
      <c r="BY445" s="25">
        <v>0</v>
      </c>
      <c r="BZ445" s="25">
        <v>0</v>
      </c>
      <c r="CA445" s="25">
        <v>0</v>
      </c>
      <c r="CB445" s="52">
        <f t="shared" si="21"/>
        <v>1332.2</v>
      </c>
      <c r="CE445" s="31" t="s">
        <v>34</v>
      </c>
      <c r="CF445" t="s">
        <v>655</v>
      </c>
      <c r="CG445" s="31" t="s">
        <v>656</v>
      </c>
      <c r="CH445" t="s">
        <v>655</v>
      </c>
      <c r="CI445" t="str">
        <f t="shared" si="20"/>
        <v>03</v>
      </c>
      <c r="CJ445" t="s">
        <v>655</v>
      </c>
      <c r="CK445" s="31" t="s">
        <v>825</v>
      </c>
    </row>
    <row r="446" spans="1:89" ht="63.75" x14ac:dyDescent="0.25">
      <c r="A446" s="6">
        <v>443</v>
      </c>
      <c r="B446" s="27" t="str">
        <f t="shared" si="19"/>
        <v>ТС-001.02.03.171</v>
      </c>
      <c r="C446" s="17" t="s">
        <v>549</v>
      </c>
      <c r="D446" s="18">
        <v>3</v>
      </c>
      <c r="E446" s="18" t="s">
        <v>30</v>
      </c>
      <c r="F446" s="18" t="s">
        <v>31</v>
      </c>
      <c r="G446" s="17" t="s">
        <v>152</v>
      </c>
      <c r="H446" s="17" t="s">
        <v>33</v>
      </c>
      <c r="I446" s="17" t="s">
        <v>34</v>
      </c>
      <c r="J446" s="18" t="s">
        <v>28</v>
      </c>
      <c r="K446" s="18">
        <v>0</v>
      </c>
      <c r="L446" s="18">
        <v>7.5999999999999998E-2</v>
      </c>
      <c r="M446" s="18">
        <v>7.5999999999999998E-2</v>
      </c>
      <c r="N446" s="18">
        <v>22</v>
      </c>
      <c r="O446" s="18">
        <v>0</v>
      </c>
      <c r="P446" s="9">
        <v>465.65776930409902</v>
      </c>
      <c r="Q446" s="20">
        <v>2023</v>
      </c>
      <c r="R446" s="6">
        <v>2023</v>
      </c>
      <c r="S446" s="9">
        <v>1.0490000000000002</v>
      </c>
      <c r="T446" s="9">
        <v>1.0490000000000002</v>
      </c>
      <c r="U446" s="9">
        <v>34.193249999999999</v>
      </c>
      <c r="V446" s="9">
        <v>317.50874999999996</v>
      </c>
      <c r="W446" s="9">
        <v>136.77299999999997</v>
      </c>
      <c r="X446" s="9">
        <v>488.47499999999991</v>
      </c>
      <c r="Y446" s="1"/>
      <c r="Z446" s="1"/>
      <c r="AA446" s="1"/>
      <c r="AB446" s="1"/>
      <c r="AC446" s="22">
        <v>0</v>
      </c>
      <c r="AD446" s="22">
        <v>22</v>
      </c>
      <c r="AE446" s="22">
        <v>0</v>
      </c>
      <c r="AF446" s="22">
        <v>0</v>
      </c>
      <c r="AG446" s="1"/>
      <c r="AH446" s="1"/>
      <c r="AI446" s="1"/>
      <c r="AJ446" s="1">
        <v>1.6719999999999999</v>
      </c>
      <c r="AK446" s="1"/>
      <c r="AL446" s="1"/>
      <c r="AM446" s="1"/>
      <c r="AN446" s="1" t="s">
        <v>466</v>
      </c>
      <c r="AO446" s="1"/>
      <c r="AP446" s="1"/>
      <c r="AQ446" s="1">
        <v>586.16999999999996</v>
      </c>
      <c r="AR446" s="1">
        <v>488.47499999999997</v>
      </c>
      <c r="AS446" s="1"/>
      <c r="AT446" s="1">
        <v>70</v>
      </c>
      <c r="AU446" s="1">
        <v>70</v>
      </c>
      <c r="AV446" s="1">
        <v>44</v>
      </c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25">
        <v>0</v>
      </c>
      <c r="BN446" s="25">
        <v>0</v>
      </c>
      <c r="BO446" s="25">
        <v>488.47499999999991</v>
      </c>
      <c r="BP446" s="25">
        <v>0</v>
      </c>
      <c r="BQ446" s="25">
        <v>0</v>
      </c>
      <c r="BR446" s="25">
        <v>0</v>
      </c>
      <c r="BS446" s="25">
        <v>0</v>
      </c>
      <c r="BT446" s="25">
        <v>0</v>
      </c>
      <c r="BU446" s="25">
        <v>0</v>
      </c>
      <c r="BV446" s="25">
        <v>0</v>
      </c>
      <c r="BW446" s="25">
        <v>0</v>
      </c>
      <c r="BX446" s="25">
        <v>0</v>
      </c>
      <c r="BY446" s="25">
        <v>0</v>
      </c>
      <c r="BZ446" s="25">
        <v>0</v>
      </c>
      <c r="CA446" s="25">
        <v>0</v>
      </c>
      <c r="CB446" s="52">
        <f t="shared" si="21"/>
        <v>488.47499999999991</v>
      </c>
      <c r="CE446" s="31" t="s">
        <v>34</v>
      </c>
      <c r="CF446" t="s">
        <v>655</v>
      </c>
      <c r="CG446" s="31" t="s">
        <v>656</v>
      </c>
      <c r="CH446" t="s">
        <v>655</v>
      </c>
      <c r="CI446" t="str">
        <f t="shared" si="20"/>
        <v>03</v>
      </c>
      <c r="CJ446" t="s">
        <v>655</v>
      </c>
      <c r="CK446" s="31" t="s">
        <v>826</v>
      </c>
    </row>
    <row r="447" spans="1:89" ht="63.75" x14ac:dyDescent="0.25">
      <c r="A447" s="6">
        <v>444</v>
      </c>
      <c r="B447" s="27" t="str">
        <f t="shared" si="19"/>
        <v>ТС-001.02.03.172</v>
      </c>
      <c r="C447" s="17" t="s">
        <v>550</v>
      </c>
      <c r="D447" s="18">
        <v>3</v>
      </c>
      <c r="E447" s="18" t="s">
        <v>30</v>
      </c>
      <c r="F447" s="18" t="s">
        <v>31</v>
      </c>
      <c r="G447" s="17" t="s">
        <v>132</v>
      </c>
      <c r="H447" s="17" t="s">
        <v>33</v>
      </c>
      <c r="I447" s="17" t="s">
        <v>34</v>
      </c>
      <c r="J447" s="18" t="s">
        <v>28</v>
      </c>
      <c r="K447" s="18">
        <v>0</v>
      </c>
      <c r="L447" s="18">
        <v>7.5999999999999998E-2</v>
      </c>
      <c r="M447" s="18">
        <v>7.5999999999999998E-2</v>
      </c>
      <c r="N447" s="18">
        <v>90</v>
      </c>
      <c r="O447" s="18">
        <v>0</v>
      </c>
      <c r="P447" s="9">
        <v>1904.9571020019066</v>
      </c>
      <c r="Q447" s="20">
        <v>2023</v>
      </c>
      <c r="R447" s="6">
        <v>2023</v>
      </c>
      <c r="S447" s="9">
        <v>1.0490000000000002</v>
      </c>
      <c r="T447" s="9">
        <v>1.0490000000000002</v>
      </c>
      <c r="U447" s="9">
        <v>139.88100000000003</v>
      </c>
      <c r="V447" s="9">
        <v>1298.8950000000002</v>
      </c>
      <c r="W447" s="9">
        <v>559.524</v>
      </c>
      <c r="X447" s="9">
        <v>1998.3000000000002</v>
      </c>
      <c r="Y447" s="1"/>
      <c r="Z447" s="1"/>
      <c r="AA447" s="1"/>
      <c r="AB447" s="1"/>
      <c r="AC447" s="22"/>
      <c r="AD447" s="22"/>
      <c r="AE447" s="22"/>
      <c r="AF447" s="22"/>
      <c r="AG447" s="1"/>
      <c r="AH447" s="1"/>
      <c r="AI447" s="1"/>
      <c r="AJ447" s="1"/>
      <c r="AK447" s="1"/>
      <c r="AL447" s="1"/>
      <c r="AM447" s="1"/>
      <c r="AN447" s="1" t="s">
        <v>466</v>
      </c>
      <c r="AO447" s="1"/>
      <c r="AP447" s="1"/>
      <c r="AQ447" s="1">
        <v>2397.96</v>
      </c>
      <c r="AR447" s="1">
        <v>1998.3000000000002</v>
      </c>
      <c r="AS447" s="1"/>
      <c r="AT447" s="1">
        <v>70</v>
      </c>
      <c r="AU447" s="1">
        <v>70</v>
      </c>
      <c r="AV447" s="1">
        <v>180</v>
      </c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25">
        <v>0</v>
      </c>
      <c r="BN447" s="25">
        <v>0</v>
      </c>
      <c r="BO447" s="25">
        <v>1998.3000000000002</v>
      </c>
      <c r="BP447" s="25">
        <v>0</v>
      </c>
      <c r="BQ447" s="25">
        <v>0</v>
      </c>
      <c r="BR447" s="25">
        <v>0</v>
      </c>
      <c r="BS447" s="25">
        <v>0</v>
      </c>
      <c r="BT447" s="25">
        <v>0</v>
      </c>
      <c r="BU447" s="25">
        <v>0</v>
      </c>
      <c r="BV447" s="25">
        <v>0</v>
      </c>
      <c r="BW447" s="25">
        <v>0</v>
      </c>
      <c r="BX447" s="25">
        <v>0</v>
      </c>
      <c r="BY447" s="25">
        <v>0</v>
      </c>
      <c r="BZ447" s="25">
        <v>0</v>
      </c>
      <c r="CA447" s="25">
        <v>0</v>
      </c>
      <c r="CB447" s="52">
        <f t="shared" si="21"/>
        <v>1998.3000000000002</v>
      </c>
      <c r="CE447" s="31" t="s">
        <v>34</v>
      </c>
      <c r="CF447" t="s">
        <v>655</v>
      </c>
      <c r="CG447" s="31" t="s">
        <v>656</v>
      </c>
      <c r="CH447" t="s">
        <v>655</v>
      </c>
      <c r="CI447" t="str">
        <f t="shared" si="20"/>
        <v>03</v>
      </c>
      <c r="CJ447" t="s">
        <v>655</v>
      </c>
      <c r="CK447" s="31" t="s">
        <v>827</v>
      </c>
    </row>
    <row r="448" spans="1:89" ht="63.75" x14ac:dyDescent="0.25">
      <c r="A448" s="6">
        <v>445</v>
      </c>
      <c r="B448" s="27" t="str">
        <f t="shared" si="19"/>
        <v>ТС-001.02.03.173</v>
      </c>
      <c r="C448" s="17" t="s">
        <v>551</v>
      </c>
      <c r="D448" s="18">
        <v>3</v>
      </c>
      <c r="E448" s="18" t="s">
        <v>30</v>
      </c>
      <c r="F448" s="18" t="s">
        <v>31</v>
      </c>
      <c r="G448" s="17" t="s">
        <v>132</v>
      </c>
      <c r="H448" s="17" t="s">
        <v>33</v>
      </c>
      <c r="I448" s="17" t="s">
        <v>34</v>
      </c>
      <c r="J448" s="18" t="s">
        <v>28</v>
      </c>
      <c r="K448" s="18">
        <v>0</v>
      </c>
      <c r="L448" s="18">
        <v>5.7000000000000002E-2</v>
      </c>
      <c r="M448" s="18">
        <v>5.7000000000000002E-2</v>
      </c>
      <c r="N448" s="18">
        <v>15</v>
      </c>
      <c r="O448" s="18">
        <v>0</v>
      </c>
      <c r="P448" s="9">
        <v>301.23927550047659</v>
      </c>
      <c r="Q448" s="20">
        <v>2023</v>
      </c>
      <c r="R448" s="6">
        <v>2023</v>
      </c>
      <c r="S448" s="9">
        <v>1.0490000000000002</v>
      </c>
      <c r="T448" s="9">
        <v>1.0490000000000002</v>
      </c>
      <c r="U448" s="9">
        <v>22.12</v>
      </c>
      <c r="V448" s="9">
        <v>205.4</v>
      </c>
      <c r="W448" s="9">
        <v>88.47999999999999</v>
      </c>
      <c r="X448" s="9">
        <v>316</v>
      </c>
      <c r="Y448" s="1"/>
      <c r="Z448" s="1"/>
      <c r="AA448" s="1"/>
      <c r="AB448" s="1"/>
      <c r="AC448" s="22">
        <v>0</v>
      </c>
      <c r="AD448" s="22">
        <v>15</v>
      </c>
      <c r="AE448" s="22">
        <v>0</v>
      </c>
      <c r="AF448" s="22">
        <v>0</v>
      </c>
      <c r="AG448" s="1"/>
      <c r="AH448" s="1"/>
      <c r="AI448" s="1"/>
      <c r="AJ448" s="1">
        <v>0.85499999999999998</v>
      </c>
      <c r="AK448" s="1"/>
      <c r="AL448" s="1"/>
      <c r="AM448" s="1"/>
      <c r="AN448" s="1" t="s">
        <v>466</v>
      </c>
      <c r="AO448" s="1"/>
      <c r="AP448" s="1"/>
      <c r="AQ448" s="1">
        <v>379.2</v>
      </c>
      <c r="AR448" s="1">
        <v>316</v>
      </c>
      <c r="AS448" s="1"/>
      <c r="AT448" s="1">
        <v>50</v>
      </c>
      <c r="AU448" s="1">
        <v>50</v>
      </c>
      <c r="AV448" s="1">
        <v>30</v>
      </c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25">
        <v>0</v>
      </c>
      <c r="BN448" s="25">
        <v>0</v>
      </c>
      <c r="BO448" s="25">
        <v>316</v>
      </c>
      <c r="BP448" s="25">
        <v>0</v>
      </c>
      <c r="BQ448" s="25">
        <v>0</v>
      </c>
      <c r="BR448" s="25">
        <v>0</v>
      </c>
      <c r="BS448" s="25">
        <v>0</v>
      </c>
      <c r="BT448" s="25">
        <v>0</v>
      </c>
      <c r="BU448" s="25">
        <v>0</v>
      </c>
      <c r="BV448" s="25">
        <v>0</v>
      </c>
      <c r="BW448" s="25">
        <v>0</v>
      </c>
      <c r="BX448" s="25">
        <v>0</v>
      </c>
      <c r="BY448" s="25">
        <v>0</v>
      </c>
      <c r="BZ448" s="25">
        <v>0</v>
      </c>
      <c r="CA448" s="25">
        <v>0</v>
      </c>
      <c r="CB448" s="52">
        <f t="shared" si="21"/>
        <v>316</v>
      </c>
      <c r="CE448" s="31" t="s">
        <v>34</v>
      </c>
      <c r="CF448" t="s">
        <v>655</v>
      </c>
      <c r="CG448" s="31" t="s">
        <v>656</v>
      </c>
      <c r="CH448" t="s">
        <v>655</v>
      </c>
      <c r="CI448" t="str">
        <f t="shared" si="20"/>
        <v>03</v>
      </c>
      <c r="CJ448" t="s">
        <v>655</v>
      </c>
      <c r="CK448" s="31" t="s">
        <v>828</v>
      </c>
    </row>
    <row r="449" spans="1:89" ht="63.75" x14ac:dyDescent="0.25">
      <c r="A449" s="6">
        <v>446</v>
      </c>
      <c r="B449" s="27" t="str">
        <f t="shared" si="19"/>
        <v>ТС-001.02.03.174</v>
      </c>
      <c r="C449" s="17" t="s">
        <v>552</v>
      </c>
      <c r="D449" s="18">
        <v>3</v>
      </c>
      <c r="E449" s="18" t="s">
        <v>30</v>
      </c>
      <c r="F449" s="18" t="s">
        <v>31</v>
      </c>
      <c r="G449" s="17" t="s">
        <v>152</v>
      </c>
      <c r="H449" s="17" t="s">
        <v>33</v>
      </c>
      <c r="I449" s="17" t="s">
        <v>34</v>
      </c>
      <c r="J449" s="18" t="s">
        <v>28</v>
      </c>
      <c r="K449" s="18">
        <v>0</v>
      </c>
      <c r="L449" s="18">
        <v>5.7000000000000002E-2</v>
      </c>
      <c r="M449" s="18">
        <v>5.7000000000000002E-2</v>
      </c>
      <c r="N449" s="18">
        <v>50</v>
      </c>
      <c r="O449" s="18">
        <v>0</v>
      </c>
      <c r="P449" s="9">
        <v>1528.6781061328247</v>
      </c>
      <c r="Q449" s="20">
        <v>2023</v>
      </c>
      <c r="R449" s="6">
        <v>2023</v>
      </c>
      <c r="S449" s="9">
        <v>1.0490000000000002</v>
      </c>
      <c r="T449" s="9">
        <v>1.0490000000000002</v>
      </c>
      <c r="U449" s="9">
        <v>112.25083333333333</v>
      </c>
      <c r="V449" s="9">
        <v>1042.3291666666667</v>
      </c>
      <c r="W449" s="9">
        <v>449.00333333333327</v>
      </c>
      <c r="X449" s="9">
        <v>1603.5833333333333</v>
      </c>
      <c r="Y449" s="1"/>
      <c r="Z449" s="1"/>
      <c r="AA449" s="1"/>
      <c r="AB449" s="1"/>
      <c r="AC449" s="22">
        <v>0</v>
      </c>
      <c r="AD449" s="22">
        <v>50</v>
      </c>
      <c r="AE449" s="22">
        <v>0</v>
      </c>
      <c r="AF449" s="22">
        <v>0</v>
      </c>
      <c r="AG449" s="1"/>
      <c r="AH449" s="1"/>
      <c r="AI449" s="1"/>
      <c r="AJ449" s="1">
        <v>2.85</v>
      </c>
      <c r="AK449" s="1"/>
      <c r="AL449" s="1"/>
      <c r="AM449" s="1"/>
      <c r="AN449" s="1" t="s">
        <v>466</v>
      </c>
      <c r="AO449" s="1"/>
      <c r="AP449" s="1"/>
      <c r="AQ449" s="1">
        <v>1924.3</v>
      </c>
      <c r="AR449" s="1">
        <v>1603.5833333333333</v>
      </c>
      <c r="AS449" s="1"/>
      <c r="AT449" s="1">
        <v>50</v>
      </c>
      <c r="AU449" s="1">
        <v>50</v>
      </c>
      <c r="AV449" s="1">
        <v>100</v>
      </c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25">
        <v>0</v>
      </c>
      <c r="BN449" s="25">
        <v>0</v>
      </c>
      <c r="BO449" s="25">
        <v>1603.5833333333333</v>
      </c>
      <c r="BP449" s="25">
        <v>0</v>
      </c>
      <c r="BQ449" s="25">
        <v>0</v>
      </c>
      <c r="BR449" s="25">
        <v>0</v>
      </c>
      <c r="BS449" s="25">
        <v>0</v>
      </c>
      <c r="BT449" s="25">
        <v>0</v>
      </c>
      <c r="BU449" s="25">
        <v>0</v>
      </c>
      <c r="BV449" s="25">
        <v>0</v>
      </c>
      <c r="BW449" s="25">
        <v>0</v>
      </c>
      <c r="BX449" s="25">
        <v>0</v>
      </c>
      <c r="BY449" s="25">
        <v>0</v>
      </c>
      <c r="BZ449" s="25">
        <v>0</v>
      </c>
      <c r="CA449" s="25">
        <v>0</v>
      </c>
      <c r="CB449" s="52">
        <f t="shared" si="21"/>
        <v>1603.5833333333333</v>
      </c>
      <c r="CE449" s="31" t="s">
        <v>34</v>
      </c>
      <c r="CF449" t="s">
        <v>655</v>
      </c>
      <c r="CG449" s="31" t="s">
        <v>656</v>
      </c>
      <c r="CH449" t="s">
        <v>655</v>
      </c>
      <c r="CI449" t="str">
        <f t="shared" si="20"/>
        <v>03</v>
      </c>
      <c r="CJ449" t="s">
        <v>655</v>
      </c>
      <c r="CK449" s="31" t="s">
        <v>829</v>
      </c>
    </row>
    <row r="450" spans="1:89" ht="63.75" x14ac:dyDescent="0.25">
      <c r="A450" s="6">
        <v>447</v>
      </c>
      <c r="B450" s="27" t="str">
        <f t="shared" si="19"/>
        <v>ТС-001.02.03.175</v>
      </c>
      <c r="C450" s="17" t="s">
        <v>553</v>
      </c>
      <c r="D450" s="18">
        <v>3</v>
      </c>
      <c r="E450" s="18" t="s">
        <v>30</v>
      </c>
      <c r="F450" s="18" t="s">
        <v>31</v>
      </c>
      <c r="G450" s="17" t="s">
        <v>152</v>
      </c>
      <c r="H450" s="17" t="s">
        <v>33</v>
      </c>
      <c r="I450" s="17" t="s">
        <v>34</v>
      </c>
      <c r="J450" s="18" t="s">
        <v>28</v>
      </c>
      <c r="K450" s="18">
        <v>0</v>
      </c>
      <c r="L450" s="18">
        <v>5.7000000000000002E-2</v>
      </c>
      <c r="M450" s="18">
        <v>5.7000000000000002E-2</v>
      </c>
      <c r="N450" s="18">
        <v>18</v>
      </c>
      <c r="O450" s="18">
        <v>0</v>
      </c>
      <c r="P450" s="9">
        <v>550.32570702256112</v>
      </c>
      <c r="Q450" s="20">
        <v>2023</v>
      </c>
      <c r="R450" s="6">
        <v>2023</v>
      </c>
      <c r="S450" s="9">
        <v>1.0490000000000002</v>
      </c>
      <c r="T450" s="9">
        <v>1.0490000000000002</v>
      </c>
      <c r="U450" s="9">
        <v>40.410416666666677</v>
      </c>
      <c r="V450" s="9">
        <v>375.23958333333337</v>
      </c>
      <c r="W450" s="9">
        <v>161.64166666666668</v>
      </c>
      <c r="X450" s="9">
        <v>577.29166666666674</v>
      </c>
      <c r="Y450" s="1"/>
      <c r="Z450" s="1"/>
      <c r="AA450" s="1"/>
      <c r="AB450" s="1"/>
      <c r="AC450" s="22"/>
      <c r="AD450" s="22"/>
      <c r="AE450" s="22"/>
      <c r="AF450" s="22"/>
      <c r="AG450" s="1"/>
      <c r="AH450" s="1"/>
      <c r="AI450" s="1"/>
      <c r="AJ450" s="1"/>
      <c r="AK450" s="1"/>
      <c r="AL450" s="1"/>
      <c r="AM450" s="1"/>
      <c r="AN450" s="1" t="s">
        <v>466</v>
      </c>
      <c r="AO450" s="1"/>
      <c r="AP450" s="1"/>
      <c r="AQ450" s="1">
        <v>692.75</v>
      </c>
      <c r="AR450" s="1">
        <v>577.29166666666674</v>
      </c>
      <c r="AS450" s="1"/>
      <c r="AT450" s="1">
        <v>50</v>
      </c>
      <c r="AU450" s="1">
        <v>50</v>
      </c>
      <c r="AV450" s="1">
        <v>36</v>
      </c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25">
        <v>0</v>
      </c>
      <c r="BN450" s="25">
        <v>0</v>
      </c>
      <c r="BO450" s="25">
        <v>577.29166666666674</v>
      </c>
      <c r="BP450" s="25">
        <v>0</v>
      </c>
      <c r="BQ450" s="25">
        <v>0</v>
      </c>
      <c r="BR450" s="25">
        <v>0</v>
      </c>
      <c r="BS450" s="25">
        <v>0</v>
      </c>
      <c r="BT450" s="25">
        <v>0</v>
      </c>
      <c r="BU450" s="25">
        <v>0</v>
      </c>
      <c r="BV450" s="25">
        <v>0</v>
      </c>
      <c r="BW450" s="25">
        <v>0</v>
      </c>
      <c r="BX450" s="25">
        <v>0</v>
      </c>
      <c r="BY450" s="25">
        <v>0</v>
      </c>
      <c r="BZ450" s="25">
        <v>0</v>
      </c>
      <c r="CA450" s="25">
        <v>0</v>
      </c>
      <c r="CB450" s="52">
        <f t="shared" si="21"/>
        <v>577.29166666666674</v>
      </c>
      <c r="CE450" s="31" t="s">
        <v>34</v>
      </c>
      <c r="CF450" t="s">
        <v>655</v>
      </c>
      <c r="CG450" s="31" t="s">
        <v>656</v>
      </c>
      <c r="CH450" t="s">
        <v>655</v>
      </c>
      <c r="CI450" t="str">
        <f t="shared" si="20"/>
        <v>03</v>
      </c>
      <c r="CJ450" t="s">
        <v>655</v>
      </c>
      <c r="CK450" s="31" t="s">
        <v>830</v>
      </c>
    </row>
    <row r="451" spans="1:89" ht="63.75" x14ac:dyDescent="0.25">
      <c r="A451" s="6">
        <v>448</v>
      </c>
      <c r="B451" s="27" t="str">
        <f t="shared" ref="B451:B514" si="22">CONCATENATE("ТС-",CE451,CF451,CG451,CH451,CI451,CJ451,CK451)</f>
        <v>ТС-001.02.03.176</v>
      </c>
      <c r="C451" s="17" t="s">
        <v>554</v>
      </c>
      <c r="D451" s="18">
        <v>3</v>
      </c>
      <c r="E451" s="18" t="s">
        <v>30</v>
      </c>
      <c r="F451" s="18" t="s">
        <v>31</v>
      </c>
      <c r="G451" s="17" t="s">
        <v>132</v>
      </c>
      <c r="H451" s="17" t="s">
        <v>33</v>
      </c>
      <c r="I451" s="17" t="s">
        <v>34</v>
      </c>
      <c r="J451" s="18" t="s">
        <v>28</v>
      </c>
      <c r="K451" s="18">
        <v>0</v>
      </c>
      <c r="L451" s="18">
        <v>5.7000000000000002E-2</v>
      </c>
      <c r="M451" s="18">
        <v>5.7000000000000002E-2</v>
      </c>
      <c r="N451" s="18">
        <v>56</v>
      </c>
      <c r="O451" s="18">
        <v>0</v>
      </c>
      <c r="P451" s="9">
        <v>1124.6425166825547</v>
      </c>
      <c r="Q451" s="20">
        <v>2023</v>
      </c>
      <c r="R451" s="6">
        <v>2023</v>
      </c>
      <c r="S451" s="9">
        <v>1.0490000000000002</v>
      </c>
      <c r="T451" s="9">
        <v>1.0490000000000002</v>
      </c>
      <c r="U451" s="9">
        <v>82.58250000000001</v>
      </c>
      <c r="V451" s="9">
        <v>766.83749999999998</v>
      </c>
      <c r="W451" s="9">
        <v>330.33</v>
      </c>
      <c r="X451" s="9">
        <v>1179.75</v>
      </c>
      <c r="Y451" s="1"/>
      <c r="Z451" s="1"/>
      <c r="AA451" s="1"/>
      <c r="AB451" s="1"/>
      <c r="AC451" s="22">
        <v>0</v>
      </c>
      <c r="AD451" s="22">
        <v>56</v>
      </c>
      <c r="AE451" s="22">
        <v>0</v>
      </c>
      <c r="AF451" s="22">
        <v>0</v>
      </c>
      <c r="AG451" s="1"/>
      <c r="AH451" s="1"/>
      <c r="AI451" s="1"/>
      <c r="AJ451" s="1">
        <v>3.1920000000000002</v>
      </c>
      <c r="AK451" s="1"/>
      <c r="AL451" s="1"/>
      <c r="AM451" s="1"/>
      <c r="AN451" s="1" t="s">
        <v>466</v>
      </c>
      <c r="AO451" s="1"/>
      <c r="AP451" s="1"/>
      <c r="AQ451" s="1">
        <v>1415.7</v>
      </c>
      <c r="AR451" s="1">
        <v>1179.75</v>
      </c>
      <c r="AS451" s="1"/>
      <c r="AT451" s="1">
        <v>50</v>
      </c>
      <c r="AU451" s="1">
        <v>50</v>
      </c>
      <c r="AV451" s="1">
        <v>112</v>
      </c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25">
        <v>0</v>
      </c>
      <c r="BN451" s="25">
        <v>0</v>
      </c>
      <c r="BO451" s="25">
        <v>1179.75</v>
      </c>
      <c r="BP451" s="25">
        <v>0</v>
      </c>
      <c r="BQ451" s="25">
        <v>0</v>
      </c>
      <c r="BR451" s="25">
        <v>0</v>
      </c>
      <c r="BS451" s="25">
        <v>0</v>
      </c>
      <c r="BT451" s="25">
        <v>0</v>
      </c>
      <c r="BU451" s="25">
        <v>0</v>
      </c>
      <c r="BV451" s="25">
        <v>0</v>
      </c>
      <c r="BW451" s="25">
        <v>0</v>
      </c>
      <c r="BX451" s="25">
        <v>0</v>
      </c>
      <c r="BY451" s="25">
        <v>0</v>
      </c>
      <c r="BZ451" s="25">
        <v>0</v>
      </c>
      <c r="CA451" s="25">
        <v>0</v>
      </c>
      <c r="CB451" s="52">
        <f t="shared" si="21"/>
        <v>1179.75</v>
      </c>
      <c r="CE451" s="31" t="s">
        <v>34</v>
      </c>
      <c r="CF451" t="s">
        <v>655</v>
      </c>
      <c r="CG451" s="31" t="s">
        <v>656</v>
      </c>
      <c r="CH451" t="s">
        <v>655</v>
      </c>
      <c r="CI451" t="str">
        <f t="shared" ref="CI451:CI514" si="23">CONCATENATE("0",D451)</f>
        <v>03</v>
      </c>
      <c r="CJ451" t="s">
        <v>655</v>
      </c>
      <c r="CK451" s="31" t="s">
        <v>831</v>
      </c>
    </row>
    <row r="452" spans="1:89" ht="63.75" x14ac:dyDescent="0.25">
      <c r="A452" s="6">
        <v>449</v>
      </c>
      <c r="B452" s="27" t="str">
        <f t="shared" si="22"/>
        <v>ТС-001.02.03.177</v>
      </c>
      <c r="C452" s="17" t="s">
        <v>555</v>
      </c>
      <c r="D452" s="18">
        <v>3</v>
      </c>
      <c r="E452" s="18" t="s">
        <v>30</v>
      </c>
      <c r="F452" s="18" t="s">
        <v>31</v>
      </c>
      <c r="G452" s="17" t="s">
        <v>152</v>
      </c>
      <c r="H452" s="17" t="s">
        <v>33</v>
      </c>
      <c r="I452" s="17" t="s">
        <v>34</v>
      </c>
      <c r="J452" s="18" t="s">
        <v>28</v>
      </c>
      <c r="K452" s="18">
        <v>0</v>
      </c>
      <c r="L452" s="18">
        <v>5.7000000000000002E-2</v>
      </c>
      <c r="M452" s="18">
        <v>5.7000000000000002E-2</v>
      </c>
      <c r="N452" s="18">
        <v>12.5</v>
      </c>
      <c r="O452" s="18">
        <v>0</v>
      </c>
      <c r="P452" s="9">
        <v>251.03272958373051</v>
      </c>
      <c r="Q452" s="20">
        <v>2023</v>
      </c>
      <c r="R452" s="6">
        <v>2023</v>
      </c>
      <c r="S452" s="9">
        <v>1.0490000000000002</v>
      </c>
      <c r="T452" s="9">
        <v>1.0490000000000002</v>
      </c>
      <c r="U452" s="9">
        <v>18.433333333333337</v>
      </c>
      <c r="V452" s="9">
        <v>171.16666666666669</v>
      </c>
      <c r="W452" s="9">
        <v>73.733333333333334</v>
      </c>
      <c r="X452" s="9">
        <v>263.33333333333337</v>
      </c>
      <c r="Y452" s="1"/>
      <c r="Z452" s="1"/>
      <c r="AA452" s="1"/>
      <c r="AB452" s="1"/>
      <c r="AC452" s="22"/>
      <c r="AD452" s="22"/>
      <c r="AE452" s="22"/>
      <c r="AF452" s="22"/>
      <c r="AG452" s="1"/>
      <c r="AH452" s="1"/>
      <c r="AI452" s="1"/>
      <c r="AJ452" s="1"/>
      <c r="AK452" s="1"/>
      <c r="AL452" s="1"/>
      <c r="AM452" s="1"/>
      <c r="AN452" s="1" t="s">
        <v>466</v>
      </c>
      <c r="AO452" s="1"/>
      <c r="AP452" s="1"/>
      <c r="AQ452" s="1">
        <v>316</v>
      </c>
      <c r="AR452" s="1">
        <v>263.33333333333337</v>
      </c>
      <c r="AS452" s="1"/>
      <c r="AT452" s="1">
        <v>50</v>
      </c>
      <c r="AU452" s="1">
        <v>50</v>
      </c>
      <c r="AV452" s="1">
        <v>25</v>
      </c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25">
        <v>0</v>
      </c>
      <c r="BN452" s="25">
        <v>0</v>
      </c>
      <c r="BO452" s="25">
        <v>263.33333333333337</v>
      </c>
      <c r="BP452" s="25">
        <v>0</v>
      </c>
      <c r="BQ452" s="25">
        <v>0</v>
      </c>
      <c r="BR452" s="25">
        <v>0</v>
      </c>
      <c r="BS452" s="25">
        <v>0</v>
      </c>
      <c r="BT452" s="25">
        <v>0</v>
      </c>
      <c r="BU452" s="25">
        <v>0</v>
      </c>
      <c r="BV452" s="25">
        <v>0</v>
      </c>
      <c r="BW452" s="25">
        <v>0</v>
      </c>
      <c r="BX452" s="25">
        <v>0</v>
      </c>
      <c r="BY452" s="25">
        <v>0</v>
      </c>
      <c r="BZ452" s="25">
        <v>0</v>
      </c>
      <c r="CA452" s="25">
        <v>0</v>
      </c>
      <c r="CB452" s="52">
        <f t="shared" si="21"/>
        <v>263.33333333333337</v>
      </c>
      <c r="CE452" s="31" t="s">
        <v>34</v>
      </c>
      <c r="CF452" t="s">
        <v>655</v>
      </c>
      <c r="CG452" s="31" t="s">
        <v>656</v>
      </c>
      <c r="CH452" t="s">
        <v>655</v>
      </c>
      <c r="CI452" t="str">
        <f t="shared" si="23"/>
        <v>03</v>
      </c>
      <c r="CJ452" t="s">
        <v>655</v>
      </c>
      <c r="CK452" s="31" t="s">
        <v>832</v>
      </c>
    </row>
    <row r="453" spans="1:89" ht="63.75" x14ac:dyDescent="0.25">
      <c r="A453" s="6">
        <v>450</v>
      </c>
      <c r="B453" s="27" t="str">
        <f t="shared" si="22"/>
        <v>ТС-001.02.03.178</v>
      </c>
      <c r="C453" s="17" t="s">
        <v>556</v>
      </c>
      <c r="D453" s="18">
        <v>3</v>
      </c>
      <c r="E453" s="18" t="s">
        <v>30</v>
      </c>
      <c r="F453" s="18" t="s">
        <v>31</v>
      </c>
      <c r="G453" s="17" t="s">
        <v>132</v>
      </c>
      <c r="H453" s="17" t="s">
        <v>33</v>
      </c>
      <c r="I453" s="17" t="s">
        <v>34</v>
      </c>
      <c r="J453" s="18" t="s">
        <v>28</v>
      </c>
      <c r="K453" s="18">
        <v>0</v>
      </c>
      <c r="L453" s="18">
        <v>5.7000000000000002E-2</v>
      </c>
      <c r="M453" s="18">
        <v>5.7000000000000002E-2</v>
      </c>
      <c r="N453" s="18">
        <v>20</v>
      </c>
      <c r="O453" s="18">
        <v>0</v>
      </c>
      <c r="P453" s="9">
        <v>611.47124245312989</v>
      </c>
      <c r="Q453" s="20">
        <v>2023</v>
      </c>
      <c r="R453" s="6">
        <v>2023</v>
      </c>
      <c r="S453" s="9">
        <v>1.0490000000000002</v>
      </c>
      <c r="T453" s="9">
        <v>1.0490000000000002</v>
      </c>
      <c r="U453" s="9">
        <v>44.900333333333343</v>
      </c>
      <c r="V453" s="9">
        <v>416.93166666666673</v>
      </c>
      <c r="W453" s="9">
        <v>179.60133333333334</v>
      </c>
      <c r="X453" s="9">
        <v>641.43333333333339</v>
      </c>
      <c r="Y453" s="1"/>
      <c r="Z453" s="1"/>
      <c r="AA453" s="1"/>
      <c r="AB453" s="1"/>
      <c r="AC453" s="22"/>
      <c r="AD453" s="22"/>
      <c r="AE453" s="22"/>
      <c r="AF453" s="22"/>
      <c r="AG453" s="1"/>
      <c r="AH453" s="1"/>
      <c r="AI453" s="1"/>
      <c r="AJ453" s="1"/>
      <c r="AK453" s="1"/>
      <c r="AL453" s="1"/>
      <c r="AM453" s="1"/>
      <c r="AN453" s="1" t="s">
        <v>466</v>
      </c>
      <c r="AO453" s="1"/>
      <c r="AP453" s="1"/>
      <c r="AQ453" s="1">
        <v>769.72</v>
      </c>
      <c r="AR453" s="1">
        <v>641.43333333333339</v>
      </c>
      <c r="AS453" s="1"/>
      <c r="AT453" s="1">
        <v>50</v>
      </c>
      <c r="AU453" s="1">
        <v>50</v>
      </c>
      <c r="AV453" s="1">
        <v>40</v>
      </c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25">
        <v>0</v>
      </c>
      <c r="BN453" s="25">
        <v>0</v>
      </c>
      <c r="BO453" s="25">
        <v>641.43333333333339</v>
      </c>
      <c r="BP453" s="25">
        <v>0</v>
      </c>
      <c r="BQ453" s="25">
        <v>0</v>
      </c>
      <c r="BR453" s="25">
        <v>0</v>
      </c>
      <c r="BS453" s="25">
        <v>0</v>
      </c>
      <c r="BT453" s="25">
        <v>0</v>
      </c>
      <c r="BU453" s="25">
        <v>0</v>
      </c>
      <c r="BV453" s="25">
        <v>0</v>
      </c>
      <c r="BW453" s="25">
        <v>0</v>
      </c>
      <c r="BX453" s="25">
        <v>0</v>
      </c>
      <c r="BY453" s="25">
        <v>0</v>
      </c>
      <c r="BZ453" s="25">
        <v>0</v>
      </c>
      <c r="CA453" s="25">
        <v>0</v>
      </c>
      <c r="CB453" s="52">
        <f t="shared" ref="CB453:CB516" si="24">SUM(BN453:CA453)</f>
        <v>641.43333333333339</v>
      </c>
      <c r="CE453" s="31" t="s">
        <v>34</v>
      </c>
      <c r="CF453" t="s">
        <v>655</v>
      </c>
      <c r="CG453" s="31" t="s">
        <v>656</v>
      </c>
      <c r="CH453" t="s">
        <v>655</v>
      </c>
      <c r="CI453" t="str">
        <f t="shared" si="23"/>
        <v>03</v>
      </c>
      <c r="CJ453" t="s">
        <v>655</v>
      </c>
      <c r="CK453" s="31" t="s">
        <v>833</v>
      </c>
    </row>
    <row r="454" spans="1:89" ht="63.75" x14ac:dyDescent="0.25">
      <c r="A454" s="6">
        <v>451</v>
      </c>
      <c r="B454" s="27" t="str">
        <f t="shared" si="22"/>
        <v>ТС-001.02.03.179</v>
      </c>
      <c r="C454" s="17" t="s">
        <v>557</v>
      </c>
      <c r="D454" s="18">
        <v>3</v>
      </c>
      <c r="E454" s="18" t="s">
        <v>30</v>
      </c>
      <c r="F454" s="18" t="s">
        <v>31</v>
      </c>
      <c r="G454" s="17" t="s">
        <v>152</v>
      </c>
      <c r="H454" s="17" t="s">
        <v>33</v>
      </c>
      <c r="I454" s="17" t="s">
        <v>34</v>
      </c>
      <c r="J454" s="18" t="s">
        <v>28</v>
      </c>
      <c r="K454" s="18">
        <v>0</v>
      </c>
      <c r="L454" s="18">
        <v>0.219</v>
      </c>
      <c r="M454" s="18">
        <v>0.219</v>
      </c>
      <c r="N454" s="18">
        <v>104.5</v>
      </c>
      <c r="O454" s="18">
        <v>0</v>
      </c>
      <c r="P454" s="9">
        <v>4903.8228369888202</v>
      </c>
      <c r="Q454" s="20">
        <v>2024</v>
      </c>
      <c r="R454" s="6">
        <v>2024</v>
      </c>
      <c r="S454" s="9">
        <v>1.0983030000000003</v>
      </c>
      <c r="T454" s="9">
        <v>1.0983030000000003</v>
      </c>
      <c r="U454" s="9">
        <v>377.01183333333341</v>
      </c>
      <c r="V454" s="9">
        <v>3500.8241666666672</v>
      </c>
      <c r="W454" s="9">
        <v>1508.0473333333334</v>
      </c>
      <c r="X454" s="9">
        <v>5385.8833333333341</v>
      </c>
      <c r="Y454" s="1"/>
      <c r="Z454" s="1"/>
      <c r="AA454" s="1"/>
      <c r="AB454" s="1"/>
      <c r="AC454" s="22"/>
      <c r="AD454" s="22"/>
      <c r="AE454" s="22"/>
      <c r="AF454" s="22"/>
      <c r="AG454" s="1"/>
      <c r="AH454" s="1"/>
      <c r="AI454" s="1"/>
      <c r="AJ454" s="1"/>
      <c r="AK454" s="1"/>
      <c r="AL454" s="1"/>
      <c r="AM454" s="1"/>
      <c r="AN454" s="1" t="s">
        <v>466</v>
      </c>
      <c r="AO454" s="1"/>
      <c r="AP454" s="1"/>
      <c r="AQ454" s="1">
        <v>6463.06</v>
      </c>
      <c r="AR454" s="1">
        <v>5385.8833333333341</v>
      </c>
      <c r="AS454" s="1"/>
      <c r="AT454" s="1">
        <v>200</v>
      </c>
      <c r="AU454" s="1">
        <v>200</v>
      </c>
      <c r="AV454" s="1">
        <v>209</v>
      </c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25">
        <v>0</v>
      </c>
      <c r="BN454" s="25">
        <v>0</v>
      </c>
      <c r="BO454" s="25">
        <v>0</v>
      </c>
      <c r="BP454" s="25">
        <v>5385.8833333333341</v>
      </c>
      <c r="BQ454" s="25">
        <v>0</v>
      </c>
      <c r="BR454" s="25">
        <v>0</v>
      </c>
      <c r="BS454" s="25">
        <v>0</v>
      </c>
      <c r="BT454" s="25">
        <v>0</v>
      </c>
      <c r="BU454" s="25">
        <v>0</v>
      </c>
      <c r="BV454" s="25">
        <v>0</v>
      </c>
      <c r="BW454" s="25">
        <v>0</v>
      </c>
      <c r="BX454" s="25">
        <v>0</v>
      </c>
      <c r="BY454" s="25">
        <v>0</v>
      </c>
      <c r="BZ454" s="25">
        <v>0</v>
      </c>
      <c r="CA454" s="25">
        <v>0</v>
      </c>
      <c r="CB454" s="52">
        <f t="shared" si="24"/>
        <v>5385.8833333333341</v>
      </c>
      <c r="CE454" s="31" t="s">
        <v>34</v>
      </c>
      <c r="CF454" t="s">
        <v>655</v>
      </c>
      <c r="CG454" s="31" t="s">
        <v>656</v>
      </c>
      <c r="CH454" t="s">
        <v>655</v>
      </c>
      <c r="CI454" t="str">
        <f t="shared" si="23"/>
        <v>03</v>
      </c>
      <c r="CJ454" t="s">
        <v>655</v>
      </c>
      <c r="CK454" s="31" t="s">
        <v>834</v>
      </c>
    </row>
    <row r="455" spans="1:89" ht="63.75" x14ac:dyDescent="0.25">
      <c r="A455" s="6">
        <v>452</v>
      </c>
      <c r="B455" s="27" t="str">
        <f t="shared" si="22"/>
        <v>ТС-001.02.03.180</v>
      </c>
      <c r="C455" s="17" t="s">
        <v>558</v>
      </c>
      <c r="D455" s="18">
        <v>3</v>
      </c>
      <c r="E455" s="18" t="s">
        <v>30</v>
      </c>
      <c r="F455" s="18" t="s">
        <v>31</v>
      </c>
      <c r="G455" s="17" t="s">
        <v>152</v>
      </c>
      <c r="H455" s="17" t="s">
        <v>33</v>
      </c>
      <c r="I455" s="17" t="s">
        <v>34</v>
      </c>
      <c r="J455" s="18" t="s">
        <v>28</v>
      </c>
      <c r="K455" s="18">
        <v>0</v>
      </c>
      <c r="L455" s="18">
        <v>0.159</v>
      </c>
      <c r="M455" s="18">
        <v>0.159</v>
      </c>
      <c r="N455" s="18">
        <v>100</v>
      </c>
      <c r="O455" s="18">
        <v>0</v>
      </c>
      <c r="P455" s="9">
        <v>3019.5750474444048</v>
      </c>
      <c r="Q455" s="20">
        <v>2024</v>
      </c>
      <c r="R455" s="6">
        <v>2024</v>
      </c>
      <c r="S455" s="9">
        <v>1.0983030000000003</v>
      </c>
      <c r="T455" s="9">
        <v>1.0983030000000003</v>
      </c>
      <c r="U455" s="9">
        <v>232.14858333333336</v>
      </c>
      <c r="V455" s="9">
        <v>2155.6654166666667</v>
      </c>
      <c r="W455" s="9">
        <v>928.59433333333322</v>
      </c>
      <c r="X455" s="9">
        <v>3316.4083333333338</v>
      </c>
      <c r="Y455" s="1"/>
      <c r="Z455" s="1"/>
      <c r="AA455" s="1"/>
      <c r="AB455" s="1"/>
      <c r="AC455" s="22"/>
      <c r="AD455" s="22"/>
      <c r="AE455" s="22"/>
      <c r="AF455" s="22"/>
      <c r="AG455" s="1"/>
      <c r="AH455" s="1"/>
      <c r="AI455" s="1"/>
      <c r="AJ455" s="1"/>
      <c r="AK455" s="1"/>
      <c r="AL455" s="1"/>
      <c r="AM455" s="1"/>
      <c r="AN455" s="1" t="s">
        <v>466</v>
      </c>
      <c r="AO455" s="1"/>
      <c r="AP455" s="1"/>
      <c r="AQ455" s="1">
        <v>3979.69</v>
      </c>
      <c r="AR455" s="1">
        <v>3316.4083333333333</v>
      </c>
      <c r="AS455" s="1"/>
      <c r="AT455" s="1">
        <v>150</v>
      </c>
      <c r="AU455" s="1">
        <v>150</v>
      </c>
      <c r="AV455" s="1">
        <v>200</v>
      </c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25">
        <v>0</v>
      </c>
      <c r="BN455" s="25">
        <v>0</v>
      </c>
      <c r="BO455" s="25">
        <v>0</v>
      </c>
      <c r="BP455" s="25">
        <v>3316.4083333333338</v>
      </c>
      <c r="BQ455" s="25">
        <v>0</v>
      </c>
      <c r="BR455" s="25">
        <v>0</v>
      </c>
      <c r="BS455" s="25">
        <v>0</v>
      </c>
      <c r="BT455" s="25">
        <v>0</v>
      </c>
      <c r="BU455" s="25">
        <v>0</v>
      </c>
      <c r="BV455" s="25">
        <v>0</v>
      </c>
      <c r="BW455" s="25">
        <v>0</v>
      </c>
      <c r="BX455" s="25">
        <v>0</v>
      </c>
      <c r="BY455" s="25">
        <v>0</v>
      </c>
      <c r="BZ455" s="25">
        <v>0</v>
      </c>
      <c r="CA455" s="25">
        <v>0</v>
      </c>
      <c r="CB455" s="52">
        <f t="shared" si="24"/>
        <v>3316.4083333333338</v>
      </c>
      <c r="CE455" s="31" t="s">
        <v>34</v>
      </c>
      <c r="CF455" t="s">
        <v>655</v>
      </c>
      <c r="CG455" s="31" t="s">
        <v>656</v>
      </c>
      <c r="CH455" t="s">
        <v>655</v>
      </c>
      <c r="CI455" t="str">
        <f t="shared" si="23"/>
        <v>03</v>
      </c>
      <c r="CJ455" t="s">
        <v>655</v>
      </c>
      <c r="CK455" s="31" t="s">
        <v>835</v>
      </c>
    </row>
    <row r="456" spans="1:89" ht="63.75" x14ac:dyDescent="0.25">
      <c r="A456" s="6">
        <v>453</v>
      </c>
      <c r="B456" s="27" t="str">
        <f t="shared" si="22"/>
        <v>ТС-001.02.03.181</v>
      </c>
      <c r="C456" s="17" t="s">
        <v>559</v>
      </c>
      <c r="D456" s="18">
        <v>3</v>
      </c>
      <c r="E456" s="18" t="s">
        <v>30</v>
      </c>
      <c r="F456" s="18" t="s">
        <v>31</v>
      </c>
      <c r="G456" s="17" t="s">
        <v>152</v>
      </c>
      <c r="H456" s="17" t="s">
        <v>33</v>
      </c>
      <c r="I456" s="17" t="s">
        <v>34</v>
      </c>
      <c r="J456" s="18" t="s">
        <v>28</v>
      </c>
      <c r="K456" s="18">
        <v>0</v>
      </c>
      <c r="L456" s="18">
        <v>0.159</v>
      </c>
      <c r="M456" s="18">
        <v>0.159</v>
      </c>
      <c r="N456" s="18">
        <v>107</v>
      </c>
      <c r="O456" s="18">
        <v>0</v>
      </c>
      <c r="P456" s="9">
        <v>4393.7404644559219</v>
      </c>
      <c r="Q456" s="20">
        <v>2024</v>
      </c>
      <c r="R456" s="6">
        <v>2024</v>
      </c>
      <c r="S456" s="9">
        <v>1.0983030000000003</v>
      </c>
      <c r="T456" s="9">
        <v>1.0983030000000003</v>
      </c>
      <c r="U456" s="9">
        <v>337.7960833333334</v>
      </c>
      <c r="V456" s="9">
        <v>3136.677916666667</v>
      </c>
      <c r="W456" s="9">
        <v>1351.1843333333334</v>
      </c>
      <c r="X456" s="9">
        <v>4825.6583333333338</v>
      </c>
      <c r="Y456" s="1"/>
      <c r="Z456" s="1"/>
      <c r="AA456" s="1"/>
      <c r="AB456" s="1"/>
      <c r="AC456" s="22">
        <v>0</v>
      </c>
      <c r="AD456" s="22">
        <v>107</v>
      </c>
      <c r="AE456" s="22">
        <v>0</v>
      </c>
      <c r="AF456" s="22">
        <v>0</v>
      </c>
      <c r="AG456" s="1"/>
      <c r="AH456" s="1"/>
      <c r="AI456" s="1"/>
      <c r="AJ456" s="1">
        <v>17.013000000000002</v>
      </c>
      <c r="AK456" s="1"/>
      <c r="AL456" s="1"/>
      <c r="AM456" s="1"/>
      <c r="AN456" s="1" t="s">
        <v>466</v>
      </c>
      <c r="AO456" s="1"/>
      <c r="AP456" s="1"/>
      <c r="AQ456" s="1">
        <v>5790.79</v>
      </c>
      <c r="AR456" s="1">
        <v>4825.6583333333338</v>
      </c>
      <c r="AS456" s="1"/>
      <c r="AT456" s="1">
        <v>150</v>
      </c>
      <c r="AU456" s="1">
        <v>150</v>
      </c>
      <c r="AV456" s="1">
        <v>214</v>
      </c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25">
        <v>0</v>
      </c>
      <c r="BN456" s="25">
        <v>0</v>
      </c>
      <c r="BO456" s="25">
        <v>0</v>
      </c>
      <c r="BP456" s="25">
        <v>4825.6583333333338</v>
      </c>
      <c r="BQ456" s="25">
        <v>0</v>
      </c>
      <c r="BR456" s="25">
        <v>0</v>
      </c>
      <c r="BS456" s="25">
        <v>0</v>
      </c>
      <c r="BT456" s="25">
        <v>0</v>
      </c>
      <c r="BU456" s="25">
        <v>0</v>
      </c>
      <c r="BV456" s="25">
        <v>0</v>
      </c>
      <c r="BW456" s="25">
        <v>0</v>
      </c>
      <c r="BX456" s="25">
        <v>0</v>
      </c>
      <c r="BY456" s="25">
        <v>0</v>
      </c>
      <c r="BZ456" s="25">
        <v>0</v>
      </c>
      <c r="CA456" s="25">
        <v>0</v>
      </c>
      <c r="CB456" s="52">
        <f t="shared" si="24"/>
        <v>4825.6583333333338</v>
      </c>
      <c r="CE456" s="31" t="s">
        <v>34</v>
      </c>
      <c r="CF456" t="s">
        <v>655</v>
      </c>
      <c r="CG456" s="31" t="s">
        <v>656</v>
      </c>
      <c r="CH456" t="s">
        <v>655</v>
      </c>
      <c r="CI456" t="str">
        <f t="shared" si="23"/>
        <v>03</v>
      </c>
      <c r="CJ456" t="s">
        <v>655</v>
      </c>
      <c r="CK456" s="31" t="s">
        <v>836</v>
      </c>
    </row>
    <row r="457" spans="1:89" ht="63.75" x14ac:dyDescent="0.25">
      <c r="A457" s="6">
        <v>454</v>
      </c>
      <c r="B457" s="27" t="str">
        <f t="shared" si="22"/>
        <v>ТС-001.02.03.182</v>
      </c>
      <c r="C457" s="17" t="s">
        <v>560</v>
      </c>
      <c r="D457" s="18">
        <v>3</v>
      </c>
      <c r="E457" s="18" t="s">
        <v>30</v>
      </c>
      <c r="F457" s="18" t="s">
        <v>31</v>
      </c>
      <c r="G457" s="17" t="s">
        <v>152</v>
      </c>
      <c r="H457" s="17" t="s">
        <v>33</v>
      </c>
      <c r="I457" s="17" t="s">
        <v>34</v>
      </c>
      <c r="J457" s="18" t="s">
        <v>28</v>
      </c>
      <c r="K457" s="18">
        <v>0</v>
      </c>
      <c r="L457" s="18">
        <v>0.108</v>
      </c>
      <c r="M457" s="18">
        <v>0.108</v>
      </c>
      <c r="N457" s="18">
        <v>45</v>
      </c>
      <c r="O457" s="18">
        <v>0</v>
      </c>
      <c r="P457" s="9">
        <v>1598.7619081437451</v>
      </c>
      <c r="Q457" s="20">
        <v>2024</v>
      </c>
      <c r="R457" s="6">
        <v>2024</v>
      </c>
      <c r="S457" s="9">
        <v>1.0983030000000003</v>
      </c>
      <c r="T457" s="9">
        <v>1.0983030000000003</v>
      </c>
      <c r="U457" s="9">
        <v>122.91475000000003</v>
      </c>
      <c r="V457" s="9">
        <v>1141.3512500000002</v>
      </c>
      <c r="W457" s="9">
        <v>491.65899999999999</v>
      </c>
      <c r="X457" s="9">
        <v>1755.9250000000002</v>
      </c>
      <c r="Y457" s="1"/>
      <c r="Z457" s="1"/>
      <c r="AA457" s="1"/>
      <c r="AB457" s="1"/>
      <c r="AC457" s="22">
        <v>0</v>
      </c>
      <c r="AD457" s="22">
        <v>45</v>
      </c>
      <c r="AE457" s="22">
        <v>0</v>
      </c>
      <c r="AF457" s="22">
        <v>0</v>
      </c>
      <c r="AG457" s="1"/>
      <c r="AH457" s="1"/>
      <c r="AI457" s="1"/>
      <c r="AJ457" s="1">
        <v>4.8600000000000003</v>
      </c>
      <c r="AK457" s="1"/>
      <c r="AL457" s="1"/>
      <c r="AM457" s="1"/>
      <c r="AN457" s="1" t="s">
        <v>466</v>
      </c>
      <c r="AO457" s="1"/>
      <c r="AP457" s="1"/>
      <c r="AQ457" s="1">
        <v>2107.11</v>
      </c>
      <c r="AR457" s="1">
        <v>1755.9250000000002</v>
      </c>
      <c r="AS457" s="1"/>
      <c r="AT457" s="1">
        <v>100</v>
      </c>
      <c r="AU457" s="1">
        <v>100</v>
      </c>
      <c r="AV457" s="1">
        <v>90</v>
      </c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25">
        <v>0</v>
      </c>
      <c r="BN457" s="25">
        <v>0</v>
      </c>
      <c r="BO457" s="25">
        <v>0</v>
      </c>
      <c r="BP457" s="25">
        <v>1755.9250000000002</v>
      </c>
      <c r="BQ457" s="25">
        <v>0</v>
      </c>
      <c r="BR457" s="25">
        <v>0</v>
      </c>
      <c r="BS457" s="25">
        <v>0</v>
      </c>
      <c r="BT457" s="25">
        <v>0</v>
      </c>
      <c r="BU457" s="25">
        <v>0</v>
      </c>
      <c r="BV457" s="25">
        <v>0</v>
      </c>
      <c r="BW457" s="25">
        <v>0</v>
      </c>
      <c r="BX457" s="25">
        <v>0</v>
      </c>
      <c r="BY457" s="25">
        <v>0</v>
      </c>
      <c r="BZ457" s="25">
        <v>0</v>
      </c>
      <c r="CA457" s="25">
        <v>0</v>
      </c>
      <c r="CB457" s="52">
        <f t="shared" si="24"/>
        <v>1755.9250000000002</v>
      </c>
      <c r="CE457" s="31" t="s">
        <v>34</v>
      </c>
      <c r="CF457" t="s">
        <v>655</v>
      </c>
      <c r="CG457" s="31" t="s">
        <v>656</v>
      </c>
      <c r="CH457" t="s">
        <v>655</v>
      </c>
      <c r="CI457" t="str">
        <f t="shared" si="23"/>
        <v>03</v>
      </c>
      <c r="CJ457" t="s">
        <v>655</v>
      </c>
      <c r="CK457" s="31" t="s">
        <v>837</v>
      </c>
    </row>
    <row r="458" spans="1:89" ht="63.75" x14ac:dyDescent="0.25">
      <c r="A458" s="6">
        <v>455</v>
      </c>
      <c r="B458" s="27" t="str">
        <f t="shared" si="22"/>
        <v>ТС-001.02.03.183</v>
      </c>
      <c r="C458" s="17" t="s">
        <v>561</v>
      </c>
      <c r="D458" s="18">
        <v>3</v>
      </c>
      <c r="E458" s="18" t="s">
        <v>30</v>
      </c>
      <c r="F458" s="18" t="s">
        <v>31</v>
      </c>
      <c r="G458" s="17" t="s">
        <v>132</v>
      </c>
      <c r="H458" s="17" t="s">
        <v>33</v>
      </c>
      <c r="I458" s="17" t="s">
        <v>34</v>
      </c>
      <c r="J458" s="18" t="s">
        <v>28</v>
      </c>
      <c r="K458" s="18">
        <v>0</v>
      </c>
      <c r="L458" s="18">
        <v>0.108</v>
      </c>
      <c r="M458" s="18">
        <v>0.108</v>
      </c>
      <c r="N458" s="18">
        <v>18</v>
      </c>
      <c r="O458" s="18">
        <v>0</v>
      </c>
      <c r="P458" s="9">
        <v>455.68785055975741</v>
      </c>
      <c r="Q458" s="20">
        <v>2024</v>
      </c>
      <c r="R458" s="6">
        <v>2024</v>
      </c>
      <c r="S458" s="9">
        <v>1.0983030000000003</v>
      </c>
      <c r="T458" s="9">
        <v>1.0983030000000003</v>
      </c>
      <c r="U458" s="9">
        <v>35.033833333333341</v>
      </c>
      <c r="V458" s="9">
        <v>325.31416666666672</v>
      </c>
      <c r="W458" s="9">
        <v>140.13533333333334</v>
      </c>
      <c r="X458" s="9">
        <v>500.48333333333341</v>
      </c>
      <c r="Y458" s="1"/>
      <c r="Z458" s="1"/>
      <c r="AA458" s="1"/>
      <c r="AB458" s="1"/>
      <c r="AC458" s="22">
        <v>0</v>
      </c>
      <c r="AD458" s="22">
        <v>18</v>
      </c>
      <c r="AE458" s="22">
        <v>0</v>
      </c>
      <c r="AF458" s="22">
        <v>0</v>
      </c>
      <c r="AG458" s="1"/>
      <c r="AH458" s="1"/>
      <c r="AI458" s="1"/>
      <c r="AJ458" s="1">
        <v>1.944</v>
      </c>
      <c r="AK458" s="1"/>
      <c r="AL458" s="1"/>
      <c r="AM458" s="1"/>
      <c r="AN458" s="1" t="s">
        <v>466</v>
      </c>
      <c r="AO458" s="1"/>
      <c r="AP458" s="1"/>
      <c r="AQ458" s="1">
        <v>600.58000000000004</v>
      </c>
      <c r="AR458" s="1">
        <v>500.48333333333341</v>
      </c>
      <c r="AS458" s="1"/>
      <c r="AT458" s="1">
        <v>100</v>
      </c>
      <c r="AU458" s="1">
        <v>100</v>
      </c>
      <c r="AV458" s="1">
        <v>36</v>
      </c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25">
        <v>0</v>
      </c>
      <c r="BN458" s="25">
        <v>0</v>
      </c>
      <c r="BO458" s="25">
        <v>0</v>
      </c>
      <c r="BP458" s="25">
        <v>500.48333333333341</v>
      </c>
      <c r="BQ458" s="25">
        <v>0</v>
      </c>
      <c r="BR458" s="25">
        <v>0</v>
      </c>
      <c r="BS458" s="25">
        <v>0</v>
      </c>
      <c r="BT458" s="25">
        <v>0</v>
      </c>
      <c r="BU458" s="25">
        <v>0</v>
      </c>
      <c r="BV458" s="25">
        <v>0</v>
      </c>
      <c r="BW458" s="25">
        <v>0</v>
      </c>
      <c r="BX458" s="25">
        <v>0</v>
      </c>
      <c r="BY458" s="25">
        <v>0</v>
      </c>
      <c r="BZ458" s="25">
        <v>0</v>
      </c>
      <c r="CA458" s="25">
        <v>0</v>
      </c>
      <c r="CB458" s="52">
        <f t="shared" si="24"/>
        <v>500.48333333333341</v>
      </c>
      <c r="CE458" s="31" t="s">
        <v>34</v>
      </c>
      <c r="CF458" t="s">
        <v>655</v>
      </c>
      <c r="CG458" s="31" t="s">
        <v>656</v>
      </c>
      <c r="CH458" t="s">
        <v>655</v>
      </c>
      <c r="CI458" t="str">
        <f t="shared" si="23"/>
        <v>03</v>
      </c>
      <c r="CJ458" t="s">
        <v>655</v>
      </c>
      <c r="CK458" s="31" t="s">
        <v>838</v>
      </c>
    </row>
    <row r="459" spans="1:89" ht="63.75" x14ac:dyDescent="0.25">
      <c r="A459" s="6">
        <v>456</v>
      </c>
      <c r="B459" s="27" t="str">
        <f t="shared" si="22"/>
        <v>ТС-001.02.03.184</v>
      </c>
      <c r="C459" s="17" t="s">
        <v>562</v>
      </c>
      <c r="D459" s="18">
        <v>3</v>
      </c>
      <c r="E459" s="18" t="s">
        <v>30</v>
      </c>
      <c r="F459" s="18" t="s">
        <v>31</v>
      </c>
      <c r="G459" s="17" t="s">
        <v>132</v>
      </c>
      <c r="H459" s="17" t="s">
        <v>33</v>
      </c>
      <c r="I459" s="17" t="s">
        <v>34</v>
      </c>
      <c r="J459" s="18" t="s">
        <v>28</v>
      </c>
      <c r="K459" s="18">
        <v>0</v>
      </c>
      <c r="L459" s="18">
        <v>0.108</v>
      </c>
      <c r="M459" s="18">
        <v>0.108</v>
      </c>
      <c r="N459" s="18">
        <v>74</v>
      </c>
      <c r="O459" s="18">
        <v>0</v>
      </c>
      <c r="P459" s="9">
        <v>1873.3825425831183</v>
      </c>
      <c r="Q459" s="20">
        <v>2024</v>
      </c>
      <c r="R459" s="6">
        <v>2024</v>
      </c>
      <c r="S459" s="9">
        <v>1.0983030000000003</v>
      </c>
      <c r="T459" s="9">
        <v>1.0983030000000003</v>
      </c>
      <c r="U459" s="9">
        <v>144.0279166666667</v>
      </c>
      <c r="V459" s="9">
        <v>1337.4020833333336</v>
      </c>
      <c r="W459" s="9">
        <v>576.11166666666668</v>
      </c>
      <c r="X459" s="9">
        <v>2057.541666666667</v>
      </c>
      <c r="Y459" s="1"/>
      <c r="Z459" s="1"/>
      <c r="AA459" s="1"/>
      <c r="AB459" s="1"/>
      <c r="AC459" s="22">
        <v>0</v>
      </c>
      <c r="AD459" s="22">
        <v>74</v>
      </c>
      <c r="AE459" s="22">
        <v>0</v>
      </c>
      <c r="AF459" s="22">
        <v>0</v>
      </c>
      <c r="AG459" s="1"/>
      <c r="AH459" s="1"/>
      <c r="AI459" s="1"/>
      <c r="AJ459" s="1">
        <v>7.992</v>
      </c>
      <c r="AK459" s="1"/>
      <c r="AL459" s="1"/>
      <c r="AM459" s="1"/>
      <c r="AN459" s="1" t="s">
        <v>466</v>
      </c>
      <c r="AO459" s="1"/>
      <c r="AP459" s="1"/>
      <c r="AQ459" s="1">
        <v>2469.0500000000002</v>
      </c>
      <c r="AR459" s="1">
        <v>2057.541666666667</v>
      </c>
      <c r="AS459" s="1"/>
      <c r="AT459" s="1">
        <v>100</v>
      </c>
      <c r="AU459" s="1">
        <v>100</v>
      </c>
      <c r="AV459" s="1">
        <v>148</v>
      </c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25">
        <v>0</v>
      </c>
      <c r="BN459" s="25">
        <v>0</v>
      </c>
      <c r="BO459" s="25">
        <v>0</v>
      </c>
      <c r="BP459" s="25">
        <v>2057.541666666667</v>
      </c>
      <c r="BQ459" s="25">
        <v>0</v>
      </c>
      <c r="BR459" s="25">
        <v>0</v>
      </c>
      <c r="BS459" s="25">
        <v>0</v>
      </c>
      <c r="BT459" s="25">
        <v>0</v>
      </c>
      <c r="BU459" s="25">
        <v>0</v>
      </c>
      <c r="BV459" s="25">
        <v>0</v>
      </c>
      <c r="BW459" s="25">
        <v>0</v>
      </c>
      <c r="BX459" s="25">
        <v>0</v>
      </c>
      <c r="BY459" s="25">
        <v>0</v>
      </c>
      <c r="BZ459" s="25">
        <v>0</v>
      </c>
      <c r="CA459" s="25">
        <v>0</v>
      </c>
      <c r="CB459" s="52">
        <f t="shared" si="24"/>
        <v>2057.541666666667</v>
      </c>
      <c r="CE459" s="31" t="s">
        <v>34</v>
      </c>
      <c r="CF459" t="s">
        <v>655</v>
      </c>
      <c r="CG459" s="31" t="s">
        <v>656</v>
      </c>
      <c r="CH459" t="s">
        <v>655</v>
      </c>
      <c r="CI459" t="str">
        <f t="shared" si="23"/>
        <v>03</v>
      </c>
      <c r="CJ459" t="s">
        <v>655</v>
      </c>
      <c r="CK459" s="31" t="s">
        <v>839</v>
      </c>
    </row>
    <row r="460" spans="1:89" ht="63.75" x14ac:dyDescent="0.25">
      <c r="A460" s="6">
        <v>457</v>
      </c>
      <c r="B460" s="27" t="str">
        <f t="shared" si="22"/>
        <v>ТС-001.02.03.185</v>
      </c>
      <c r="C460" s="17" t="s">
        <v>563</v>
      </c>
      <c r="D460" s="18">
        <v>3</v>
      </c>
      <c r="E460" s="18" t="s">
        <v>30</v>
      </c>
      <c r="F460" s="18" t="s">
        <v>31</v>
      </c>
      <c r="G460" s="17" t="s">
        <v>132</v>
      </c>
      <c r="H460" s="17" t="s">
        <v>33</v>
      </c>
      <c r="I460" s="17" t="s">
        <v>34</v>
      </c>
      <c r="J460" s="18" t="s">
        <v>28</v>
      </c>
      <c r="K460" s="18">
        <v>0</v>
      </c>
      <c r="L460" s="18">
        <v>0.108</v>
      </c>
      <c r="M460" s="18">
        <v>0.108</v>
      </c>
      <c r="N460" s="18">
        <v>18</v>
      </c>
      <c r="O460" s="18">
        <v>0</v>
      </c>
      <c r="P460" s="9">
        <v>455.68785055975741</v>
      </c>
      <c r="Q460" s="20">
        <v>2024</v>
      </c>
      <c r="R460" s="6">
        <v>2024</v>
      </c>
      <c r="S460" s="9">
        <v>1.0983030000000003</v>
      </c>
      <c r="T460" s="9">
        <v>1.0983030000000003</v>
      </c>
      <c r="U460" s="9">
        <v>35.033833333333341</v>
      </c>
      <c r="V460" s="9">
        <v>325.31416666666672</v>
      </c>
      <c r="W460" s="9">
        <v>140.13533333333334</v>
      </c>
      <c r="X460" s="9">
        <v>500.48333333333341</v>
      </c>
      <c r="Y460" s="1"/>
      <c r="Z460" s="1"/>
      <c r="AA460" s="1"/>
      <c r="AB460" s="1"/>
      <c r="AC460" s="22">
        <v>0</v>
      </c>
      <c r="AD460" s="22">
        <v>18</v>
      </c>
      <c r="AE460" s="22">
        <v>0</v>
      </c>
      <c r="AF460" s="22">
        <v>0</v>
      </c>
      <c r="AG460" s="1"/>
      <c r="AH460" s="1"/>
      <c r="AI460" s="1"/>
      <c r="AJ460" s="1">
        <v>1.944</v>
      </c>
      <c r="AK460" s="1"/>
      <c r="AL460" s="1"/>
      <c r="AM460" s="1"/>
      <c r="AN460" s="1" t="s">
        <v>466</v>
      </c>
      <c r="AO460" s="1"/>
      <c r="AP460" s="1"/>
      <c r="AQ460" s="1">
        <v>600.58000000000004</v>
      </c>
      <c r="AR460" s="1">
        <v>500.48333333333341</v>
      </c>
      <c r="AS460" s="1"/>
      <c r="AT460" s="1">
        <v>100</v>
      </c>
      <c r="AU460" s="1">
        <v>100</v>
      </c>
      <c r="AV460" s="1">
        <v>36</v>
      </c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25">
        <v>0</v>
      </c>
      <c r="BN460" s="25">
        <v>0</v>
      </c>
      <c r="BO460" s="25">
        <v>0</v>
      </c>
      <c r="BP460" s="25">
        <v>500.48333333333341</v>
      </c>
      <c r="BQ460" s="25">
        <v>0</v>
      </c>
      <c r="BR460" s="25">
        <v>0</v>
      </c>
      <c r="BS460" s="25">
        <v>0</v>
      </c>
      <c r="BT460" s="25">
        <v>0</v>
      </c>
      <c r="BU460" s="25">
        <v>0</v>
      </c>
      <c r="BV460" s="25">
        <v>0</v>
      </c>
      <c r="BW460" s="25">
        <v>0</v>
      </c>
      <c r="BX460" s="25">
        <v>0</v>
      </c>
      <c r="BY460" s="25">
        <v>0</v>
      </c>
      <c r="BZ460" s="25">
        <v>0</v>
      </c>
      <c r="CA460" s="25">
        <v>0</v>
      </c>
      <c r="CB460" s="52">
        <f t="shared" si="24"/>
        <v>500.48333333333341</v>
      </c>
      <c r="CE460" s="31" t="s">
        <v>34</v>
      </c>
      <c r="CF460" t="s">
        <v>655</v>
      </c>
      <c r="CG460" s="31" t="s">
        <v>656</v>
      </c>
      <c r="CH460" t="s">
        <v>655</v>
      </c>
      <c r="CI460" t="str">
        <f t="shared" si="23"/>
        <v>03</v>
      </c>
      <c r="CJ460" t="s">
        <v>655</v>
      </c>
      <c r="CK460" s="31" t="s">
        <v>840</v>
      </c>
    </row>
    <row r="461" spans="1:89" ht="63.75" x14ac:dyDescent="0.25">
      <c r="A461" s="6">
        <v>458</v>
      </c>
      <c r="B461" s="27" t="str">
        <f t="shared" si="22"/>
        <v>ТС-001.02.03.186</v>
      </c>
      <c r="C461" s="17" t="s">
        <v>564</v>
      </c>
      <c r="D461" s="18">
        <v>3</v>
      </c>
      <c r="E461" s="18" t="s">
        <v>30</v>
      </c>
      <c r="F461" s="18" t="s">
        <v>31</v>
      </c>
      <c r="G461" s="17" t="s">
        <v>152</v>
      </c>
      <c r="H461" s="17" t="s">
        <v>33</v>
      </c>
      <c r="I461" s="17" t="s">
        <v>34</v>
      </c>
      <c r="J461" s="18" t="s">
        <v>28</v>
      </c>
      <c r="K461" s="18">
        <v>0</v>
      </c>
      <c r="L461" s="18" t="s">
        <v>565</v>
      </c>
      <c r="M461" s="18" t="s">
        <v>565</v>
      </c>
      <c r="N461" s="18">
        <v>30</v>
      </c>
      <c r="O461" s="18">
        <v>0</v>
      </c>
      <c r="P461" s="9">
        <v>1711.496432830163</v>
      </c>
      <c r="Q461" s="20">
        <v>2024</v>
      </c>
      <c r="R461" s="6">
        <v>2024</v>
      </c>
      <c r="S461" s="9">
        <v>1.0983030000000003</v>
      </c>
      <c r="T461" s="9">
        <v>1.0983030000000003</v>
      </c>
      <c r="U461" s="9">
        <v>131.5819166666667</v>
      </c>
      <c r="V461" s="9">
        <v>1221.8320833333335</v>
      </c>
      <c r="W461" s="9">
        <v>526.32766666666669</v>
      </c>
      <c r="X461" s="9">
        <v>1879.7416666666668</v>
      </c>
      <c r="Y461" s="1"/>
      <c r="Z461" s="1"/>
      <c r="AA461" s="1"/>
      <c r="AB461" s="1"/>
      <c r="AC461" s="22">
        <v>0</v>
      </c>
      <c r="AD461" s="22">
        <v>30</v>
      </c>
      <c r="AE461" s="22">
        <v>0</v>
      </c>
      <c r="AF461" s="22" t="s">
        <v>634</v>
      </c>
      <c r="AG461" s="1"/>
      <c r="AH461" s="1"/>
      <c r="AI461" s="1"/>
      <c r="AJ461" s="1">
        <v>0</v>
      </c>
      <c r="AK461" s="1"/>
      <c r="AL461" s="1"/>
      <c r="AM461" s="1"/>
      <c r="AN461" s="1" t="s">
        <v>466</v>
      </c>
      <c r="AO461" s="1"/>
      <c r="AP461" s="1"/>
      <c r="AQ461" s="1">
        <v>2255.69</v>
      </c>
      <c r="AR461" s="1">
        <v>1879.7416666666668</v>
      </c>
      <c r="AS461" s="1"/>
      <c r="AT461" s="1" t="e">
        <v>#N/A</v>
      </c>
      <c r="AU461" s="1" t="e">
        <v>#N/A</v>
      </c>
      <c r="AV461" s="1">
        <v>60</v>
      </c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25">
        <v>0</v>
      </c>
      <c r="BN461" s="25">
        <v>0</v>
      </c>
      <c r="BO461" s="25">
        <v>0</v>
      </c>
      <c r="BP461" s="25">
        <v>1879.7416666666668</v>
      </c>
      <c r="BQ461" s="25">
        <v>0</v>
      </c>
      <c r="BR461" s="25">
        <v>0</v>
      </c>
      <c r="BS461" s="25">
        <v>0</v>
      </c>
      <c r="BT461" s="25">
        <v>0</v>
      </c>
      <c r="BU461" s="25">
        <v>0</v>
      </c>
      <c r="BV461" s="25">
        <v>0</v>
      </c>
      <c r="BW461" s="25">
        <v>0</v>
      </c>
      <c r="BX461" s="25">
        <v>0</v>
      </c>
      <c r="BY461" s="25">
        <v>0</v>
      </c>
      <c r="BZ461" s="25">
        <v>0</v>
      </c>
      <c r="CA461" s="25">
        <v>0</v>
      </c>
      <c r="CB461" s="52">
        <f t="shared" si="24"/>
        <v>1879.7416666666668</v>
      </c>
      <c r="CE461" s="31" t="s">
        <v>34</v>
      </c>
      <c r="CF461" t="s">
        <v>655</v>
      </c>
      <c r="CG461" s="31" t="s">
        <v>656</v>
      </c>
      <c r="CH461" t="s">
        <v>655</v>
      </c>
      <c r="CI461" t="str">
        <f t="shared" si="23"/>
        <v>03</v>
      </c>
      <c r="CJ461" t="s">
        <v>655</v>
      </c>
      <c r="CK461" s="31" t="s">
        <v>841</v>
      </c>
    </row>
    <row r="462" spans="1:89" ht="63.75" x14ac:dyDescent="0.25">
      <c r="A462" s="6">
        <v>459</v>
      </c>
      <c r="B462" s="27" t="str">
        <f t="shared" si="22"/>
        <v>ТС-001.02.03.187</v>
      </c>
      <c r="C462" s="17" t="s">
        <v>566</v>
      </c>
      <c r="D462" s="18">
        <v>3</v>
      </c>
      <c r="E462" s="18" t="s">
        <v>30</v>
      </c>
      <c r="F462" s="18" t="s">
        <v>31</v>
      </c>
      <c r="G462" s="17" t="s">
        <v>132</v>
      </c>
      <c r="H462" s="17" t="s">
        <v>33</v>
      </c>
      <c r="I462" s="17" t="s">
        <v>34</v>
      </c>
      <c r="J462" s="18" t="s">
        <v>28</v>
      </c>
      <c r="K462" s="18">
        <v>0</v>
      </c>
      <c r="L462" s="18">
        <v>0.108</v>
      </c>
      <c r="M462" s="18">
        <v>0.108</v>
      </c>
      <c r="N462" s="18">
        <v>21</v>
      </c>
      <c r="O462" s="18">
        <v>0</v>
      </c>
      <c r="P462" s="9">
        <v>746.09040795967348</v>
      </c>
      <c r="Q462" s="20">
        <v>2024</v>
      </c>
      <c r="R462" s="6">
        <v>2024</v>
      </c>
      <c r="S462" s="9">
        <v>1.0983030000000003</v>
      </c>
      <c r="T462" s="9">
        <v>1.0983030000000003</v>
      </c>
      <c r="U462" s="9">
        <v>57.360333333333344</v>
      </c>
      <c r="V462" s="9">
        <v>532.63166666666677</v>
      </c>
      <c r="W462" s="9">
        <v>229.44133333333332</v>
      </c>
      <c r="X462" s="9">
        <v>819.43333333333339</v>
      </c>
      <c r="Y462" s="1"/>
      <c r="Z462" s="1"/>
      <c r="AA462" s="1"/>
      <c r="AB462" s="1"/>
      <c r="AC462" s="22">
        <v>0</v>
      </c>
      <c r="AD462" s="22">
        <v>21</v>
      </c>
      <c r="AE462" s="22">
        <v>0</v>
      </c>
      <c r="AF462" s="22">
        <v>0</v>
      </c>
      <c r="AG462" s="1"/>
      <c r="AH462" s="1"/>
      <c r="AI462" s="1"/>
      <c r="AJ462" s="1">
        <v>2.2679999999999998</v>
      </c>
      <c r="AK462" s="1"/>
      <c r="AL462" s="1"/>
      <c r="AM462" s="1"/>
      <c r="AN462" s="1" t="s">
        <v>466</v>
      </c>
      <c r="AO462" s="1"/>
      <c r="AP462" s="1"/>
      <c r="AQ462" s="1">
        <v>983.32</v>
      </c>
      <c r="AR462" s="1">
        <v>819.43333333333339</v>
      </c>
      <c r="AS462" s="1"/>
      <c r="AT462" s="1">
        <v>100</v>
      </c>
      <c r="AU462" s="1">
        <v>100</v>
      </c>
      <c r="AV462" s="1">
        <v>42</v>
      </c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25">
        <v>0</v>
      </c>
      <c r="BN462" s="25">
        <v>0</v>
      </c>
      <c r="BO462" s="25">
        <v>0</v>
      </c>
      <c r="BP462" s="25">
        <v>819.43333333333339</v>
      </c>
      <c r="BQ462" s="25">
        <v>0</v>
      </c>
      <c r="BR462" s="25">
        <v>0</v>
      </c>
      <c r="BS462" s="25">
        <v>0</v>
      </c>
      <c r="BT462" s="25">
        <v>0</v>
      </c>
      <c r="BU462" s="25">
        <v>0</v>
      </c>
      <c r="BV462" s="25">
        <v>0</v>
      </c>
      <c r="BW462" s="25">
        <v>0</v>
      </c>
      <c r="BX462" s="25">
        <v>0</v>
      </c>
      <c r="BY462" s="25">
        <v>0</v>
      </c>
      <c r="BZ462" s="25">
        <v>0</v>
      </c>
      <c r="CA462" s="25">
        <v>0</v>
      </c>
      <c r="CB462" s="52">
        <f t="shared" si="24"/>
        <v>819.43333333333339</v>
      </c>
      <c r="CE462" s="31" t="s">
        <v>34</v>
      </c>
      <c r="CF462" t="s">
        <v>655</v>
      </c>
      <c r="CG462" s="31" t="s">
        <v>656</v>
      </c>
      <c r="CH462" t="s">
        <v>655</v>
      </c>
      <c r="CI462" t="str">
        <f t="shared" si="23"/>
        <v>03</v>
      </c>
      <c r="CJ462" t="s">
        <v>655</v>
      </c>
      <c r="CK462" s="31" t="s">
        <v>842</v>
      </c>
    </row>
    <row r="463" spans="1:89" ht="63.75" x14ac:dyDescent="0.25">
      <c r="A463" s="6">
        <v>460</v>
      </c>
      <c r="B463" s="27" t="str">
        <f t="shared" si="22"/>
        <v>ТС-001.02.03.188</v>
      </c>
      <c r="C463" s="17" t="s">
        <v>567</v>
      </c>
      <c r="D463" s="18">
        <v>3</v>
      </c>
      <c r="E463" s="18" t="s">
        <v>30</v>
      </c>
      <c r="F463" s="18" t="s">
        <v>31</v>
      </c>
      <c r="G463" s="17" t="s">
        <v>152</v>
      </c>
      <c r="H463" s="17" t="s">
        <v>33</v>
      </c>
      <c r="I463" s="17" t="s">
        <v>34</v>
      </c>
      <c r="J463" s="18" t="s">
        <v>28</v>
      </c>
      <c r="K463" s="18">
        <v>0</v>
      </c>
      <c r="L463" s="18">
        <v>8.8999999999999996E-2</v>
      </c>
      <c r="M463" s="18">
        <v>8.8999999999999996E-2</v>
      </c>
      <c r="N463" s="18">
        <v>39</v>
      </c>
      <c r="O463" s="18">
        <v>0</v>
      </c>
      <c r="P463" s="9">
        <v>1252.1590125857797</v>
      </c>
      <c r="Q463" s="20">
        <v>2024</v>
      </c>
      <c r="R463" s="6">
        <v>2024</v>
      </c>
      <c r="S463" s="9">
        <v>1.0983030000000003</v>
      </c>
      <c r="T463" s="9">
        <v>1.0983030000000003</v>
      </c>
      <c r="U463" s="9">
        <v>96.267500000000013</v>
      </c>
      <c r="V463" s="9">
        <v>893.91250000000002</v>
      </c>
      <c r="W463" s="9">
        <v>385.06999999999994</v>
      </c>
      <c r="X463" s="9">
        <v>1375.25</v>
      </c>
      <c r="Y463" s="1"/>
      <c r="Z463" s="1"/>
      <c r="AA463" s="1"/>
      <c r="AB463" s="1"/>
      <c r="AC463" s="22">
        <v>0</v>
      </c>
      <c r="AD463" s="22">
        <v>39</v>
      </c>
      <c r="AE463" s="22">
        <v>0</v>
      </c>
      <c r="AF463" s="22">
        <v>0</v>
      </c>
      <c r="AG463" s="1"/>
      <c r="AH463" s="1"/>
      <c r="AI463" s="1"/>
      <c r="AJ463" s="1">
        <v>3.4709999999999996</v>
      </c>
      <c r="AK463" s="1"/>
      <c r="AL463" s="1"/>
      <c r="AM463" s="1"/>
      <c r="AN463" s="1" t="s">
        <v>466</v>
      </c>
      <c r="AO463" s="1"/>
      <c r="AP463" s="1"/>
      <c r="AQ463" s="1">
        <v>1650.3</v>
      </c>
      <c r="AR463" s="1">
        <v>1375.25</v>
      </c>
      <c r="AS463" s="1"/>
      <c r="AT463" s="1">
        <v>80</v>
      </c>
      <c r="AU463" s="1">
        <v>80</v>
      </c>
      <c r="AV463" s="1">
        <v>78</v>
      </c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25">
        <v>0</v>
      </c>
      <c r="BN463" s="25">
        <v>0</v>
      </c>
      <c r="BO463" s="25">
        <v>0</v>
      </c>
      <c r="BP463" s="25">
        <v>1375.25</v>
      </c>
      <c r="BQ463" s="25">
        <v>0</v>
      </c>
      <c r="BR463" s="25">
        <v>0</v>
      </c>
      <c r="BS463" s="25">
        <v>0</v>
      </c>
      <c r="BT463" s="25">
        <v>0</v>
      </c>
      <c r="BU463" s="25">
        <v>0</v>
      </c>
      <c r="BV463" s="25">
        <v>0</v>
      </c>
      <c r="BW463" s="25">
        <v>0</v>
      </c>
      <c r="BX463" s="25">
        <v>0</v>
      </c>
      <c r="BY463" s="25">
        <v>0</v>
      </c>
      <c r="BZ463" s="25">
        <v>0</v>
      </c>
      <c r="CA463" s="25">
        <v>0</v>
      </c>
      <c r="CB463" s="52">
        <f t="shared" si="24"/>
        <v>1375.25</v>
      </c>
      <c r="CE463" s="31" t="s">
        <v>34</v>
      </c>
      <c r="CF463" t="s">
        <v>655</v>
      </c>
      <c r="CG463" s="31" t="s">
        <v>656</v>
      </c>
      <c r="CH463" t="s">
        <v>655</v>
      </c>
      <c r="CI463" t="str">
        <f t="shared" si="23"/>
        <v>03</v>
      </c>
      <c r="CJ463" t="s">
        <v>655</v>
      </c>
      <c r="CK463" s="31" t="s">
        <v>843</v>
      </c>
    </row>
    <row r="464" spans="1:89" ht="63.75" x14ac:dyDescent="0.25">
      <c r="A464" s="6">
        <v>461</v>
      </c>
      <c r="B464" s="27" t="str">
        <f t="shared" si="22"/>
        <v>ТС-001.02.03.189</v>
      </c>
      <c r="C464" s="17" t="s">
        <v>568</v>
      </c>
      <c r="D464" s="18">
        <v>3</v>
      </c>
      <c r="E464" s="18" t="s">
        <v>30</v>
      </c>
      <c r="F464" s="18" t="s">
        <v>31</v>
      </c>
      <c r="G464" s="17" t="s">
        <v>132</v>
      </c>
      <c r="H464" s="17" t="s">
        <v>33</v>
      </c>
      <c r="I464" s="17" t="s">
        <v>34</v>
      </c>
      <c r="J464" s="18" t="s">
        <v>28</v>
      </c>
      <c r="K464" s="18">
        <v>0</v>
      </c>
      <c r="L464" s="18">
        <v>8.8999999999999996E-2</v>
      </c>
      <c r="M464" s="18">
        <v>8.8999999999999996E-2</v>
      </c>
      <c r="N464" s="18">
        <v>20.5</v>
      </c>
      <c r="O464" s="18">
        <v>0</v>
      </c>
      <c r="P464" s="9">
        <v>443.13059935797912</v>
      </c>
      <c r="Q464" s="20">
        <v>2024</v>
      </c>
      <c r="R464" s="6">
        <v>2024</v>
      </c>
      <c r="S464" s="9">
        <v>1.0983030000000003</v>
      </c>
      <c r="T464" s="9">
        <v>1.0983030000000003</v>
      </c>
      <c r="U464" s="9">
        <v>34.068416666666671</v>
      </c>
      <c r="V464" s="9">
        <v>316.34958333333333</v>
      </c>
      <c r="W464" s="9">
        <v>136.27366666666666</v>
      </c>
      <c r="X464" s="9">
        <v>486.69166666666666</v>
      </c>
      <c r="Y464" s="1"/>
      <c r="Z464" s="1"/>
      <c r="AA464" s="1"/>
      <c r="AB464" s="1"/>
      <c r="AC464" s="22">
        <v>0</v>
      </c>
      <c r="AD464" s="22">
        <v>20.5</v>
      </c>
      <c r="AE464" s="22">
        <v>0</v>
      </c>
      <c r="AF464" s="22">
        <v>0</v>
      </c>
      <c r="AG464" s="1"/>
      <c r="AH464" s="1"/>
      <c r="AI464" s="1"/>
      <c r="AJ464" s="1">
        <v>1.8245</v>
      </c>
      <c r="AK464" s="1"/>
      <c r="AL464" s="1"/>
      <c r="AM464" s="1"/>
      <c r="AN464" s="1" t="s">
        <v>466</v>
      </c>
      <c r="AO464" s="1"/>
      <c r="AP464" s="1"/>
      <c r="AQ464" s="1">
        <v>584.03</v>
      </c>
      <c r="AR464" s="1">
        <v>486.69166666666666</v>
      </c>
      <c r="AS464" s="1"/>
      <c r="AT464" s="1">
        <v>80</v>
      </c>
      <c r="AU464" s="1">
        <v>80</v>
      </c>
      <c r="AV464" s="1">
        <v>41</v>
      </c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25">
        <v>0</v>
      </c>
      <c r="BN464" s="25">
        <v>0</v>
      </c>
      <c r="BO464" s="25">
        <v>0</v>
      </c>
      <c r="BP464" s="25">
        <v>486.69166666666666</v>
      </c>
      <c r="BQ464" s="25">
        <v>0</v>
      </c>
      <c r="BR464" s="25">
        <v>0</v>
      </c>
      <c r="BS464" s="25">
        <v>0</v>
      </c>
      <c r="BT464" s="25">
        <v>0</v>
      </c>
      <c r="BU464" s="25">
        <v>0</v>
      </c>
      <c r="BV464" s="25">
        <v>0</v>
      </c>
      <c r="BW464" s="25">
        <v>0</v>
      </c>
      <c r="BX464" s="25">
        <v>0</v>
      </c>
      <c r="BY464" s="25">
        <v>0</v>
      </c>
      <c r="BZ464" s="25">
        <v>0</v>
      </c>
      <c r="CA464" s="25">
        <v>0</v>
      </c>
      <c r="CB464" s="52">
        <f t="shared" si="24"/>
        <v>486.69166666666666</v>
      </c>
      <c r="CE464" s="31" t="s">
        <v>34</v>
      </c>
      <c r="CF464" t="s">
        <v>655</v>
      </c>
      <c r="CG464" s="31" t="s">
        <v>656</v>
      </c>
      <c r="CH464" t="s">
        <v>655</v>
      </c>
      <c r="CI464" t="str">
        <f t="shared" si="23"/>
        <v>03</v>
      </c>
      <c r="CJ464" t="s">
        <v>655</v>
      </c>
      <c r="CK464" s="31" t="s">
        <v>844</v>
      </c>
    </row>
    <row r="465" spans="1:89" ht="63.75" x14ac:dyDescent="0.25">
      <c r="A465" s="6">
        <v>462</v>
      </c>
      <c r="B465" s="27" t="str">
        <f t="shared" si="22"/>
        <v>ТС-001.02.03.190</v>
      </c>
      <c r="C465" s="17" t="s">
        <v>569</v>
      </c>
      <c r="D465" s="18">
        <v>3</v>
      </c>
      <c r="E465" s="18" t="s">
        <v>30</v>
      </c>
      <c r="F465" s="18" t="s">
        <v>31</v>
      </c>
      <c r="G465" s="17" t="s">
        <v>132</v>
      </c>
      <c r="H465" s="17" t="s">
        <v>33</v>
      </c>
      <c r="I465" s="17" t="s">
        <v>34</v>
      </c>
      <c r="J465" s="18" t="s">
        <v>28</v>
      </c>
      <c r="K465" s="18">
        <v>0</v>
      </c>
      <c r="L465" s="18">
        <v>8.8999999999999996E-2</v>
      </c>
      <c r="M465" s="18">
        <v>8.8999999999999996E-2</v>
      </c>
      <c r="N465" s="18">
        <v>56</v>
      </c>
      <c r="O465" s="18">
        <v>0</v>
      </c>
      <c r="P465" s="9">
        <v>1210.4962534625383</v>
      </c>
      <c r="Q465" s="20">
        <v>2024</v>
      </c>
      <c r="R465" s="6">
        <v>2024</v>
      </c>
      <c r="S465" s="9">
        <v>1.0983030000000003</v>
      </c>
      <c r="T465" s="9">
        <v>1.0983030000000003</v>
      </c>
      <c r="U465" s="9">
        <v>93.064416666666688</v>
      </c>
      <c r="V465" s="9">
        <v>864.16958333333343</v>
      </c>
      <c r="W465" s="9">
        <v>372.25766666666664</v>
      </c>
      <c r="X465" s="9">
        <v>1329.4916666666668</v>
      </c>
      <c r="Y465" s="1"/>
      <c r="Z465" s="1"/>
      <c r="AA465" s="1"/>
      <c r="AB465" s="1"/>
      <c r="AC465" s="22">
        <v>0</v>
      </c>
      <c r="AD465" s="22">
        <v>56</v>
      </c>
      <c r="AE465" s="22">
        <v>0</v>
      </c>
      <c r="AF465" s="22">
        <v>0</v>
      </c>
      <c r="AG465" s="1"/>
      <c r="AH465" s="1"/>
      <c r="AI465" s="1"/>
      <c r="AJ465" s="1">
        <v>4.984</v>
      </c>
      <c r="AK465" s="1"/>
      <c r="AL465" s="1"/>
      <c r="AM465" s="1"/>
      <c r="AN465" s="1" t="s">
        <v>466</v>
      </c>
      <c r="AO465" s="1"/>
      <c r="AP465" s="1"/>
      <c r="AQ465" s="1">
        <v>1595.39</v>
      </c>
      <c r="AR465" s="1">
        <v>1329.4916666666668</v>
      </c>
      <c r="AS465" s="1"/>
      <c r="AT465" s="1">
        <v>80</v>
      </c>
      <c r="AU465" s="1">
        <v>80</v>
      </c>
      <c r="AV465" s="1">
        <v>112</v>
      </c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25">
        <v>0</v>
      </c>
      <c r="BN465" s="25">
        <v>0</v>
      </c>
      <c r="BO465" s="25">
        <v>0</v>
      </c>
      <c r="BP465" s="25">
        <v>1329.4916666666668</v>
      </c>
      <c r="BQ465" s="25">
        <v>0</v>
      </c>
      <c r="BR465" s="25">
        <v>0</v>
      </c>
      <c r="BS465" s="25">
        <v>0</v>
      </c>
      <c r="BT465" s="25">
        <v>0</v>
      </c>
      <c r="BU465" s="25">
        <v>0</v>
      </c>
      <c r="BV465" s="25">
        <v>0</v>
      </c>
      <c r="BW465" s="25">
        <v>0</v>
      </c>
      <c r="BX465" s="25">
        <v>0</v>
      </c>
      <c r="BY465" s="25">
        <v>0</v>
      </c>
      <c r="BZ465" s="25">
        <v>0</v>
      </c>
      <c r="CA465" s="25">
        <v>0</v>
      </c>
      <c r="CB465" s="52">
        <f t="shared" si="24"/>
        <v>1329.4916666666668</v>
      </c>
      <c r="CE465" s="31" t="s">
        <v>34</v>
      </c>
      <c r="CF465" t="s">
        <v>655</v>
      </c>
      <c r="CG465" s="31" t="s">
        <v>656</v>
      </c>
      <c r="CH465" t="s">
        <v>655</v>
      </c>
      <c r="CI465" t="str">
        <f t="shared" si="23"/>
        <v>03</v>
      </c>
      <c r="CJ465" t="s">
        <v>655</v>
      </c>
      <c r="CK465" s="31" t="s">
        <v>845</v>
      </c>
    </row>
    <row r="466" spans="1:89" ht="63.75" x14ac:dyDescent="0.25">
      <c r="A466" s="6">
        <v>463</v>
      </c>
      <c r="B466" s="27" t="str">
        <f t="shared" si="22"/>
        <v>ТС-001.02.03.191</v>
      </c>
      <c r="C466" s="17" t="s">
        <v>570</v>
      </c>
      <c r="D466" s="18">
        <v>3</v>
      </c>
      <c r="E466" s="18" t="s">
        <v>30</v>
      </c>
      <c r="F466" s="18" t="s">
        <v>31</v>
      </c>
      <c r="G466" s="17" t="s">
        <v>132</v>
      </c>
      <c r="H466" s="17" t="s">
        <v>33</v>
      </c>
      <c r="I466" s="17" t="s">
        <v>34</v>
      </c>
      <c r="J466" s="18" t="s">
        <v>28</v>
      </c>
      <c r="K466" s="18">
        <v>0</v>
      </c>
      <c r="L466" s="18">
        <v>8.8999999999999996E-2</v>
      </c>
      <c r="M466" s="18">
        <v>8.8999999999999996E-2</v>
      </c>
      <c r="N466" s="18">
        <v>14.5</v>
      </c>
      <c r="O466" s="18">
        <v>0</v>
      </c>
      <c r="P466" s="9">
        <v>465.54396494713512</v>
      </c>
      <c r="Q466" s="20">
        <v>2024</v>
      </c>
      <c r="R466" s="6">
        <v>2024</v>
      </c>
      <c r="S466" s="9">
        <v>1.0983030000000003</v>
      </c>
      <c r="T466" s="9">
        <v>1.0983030000000003</v>
      </c>
      <c r="U466" s="9">
        <v>35.791583333333342</v>
      </c>
      <c r="V466" s="9">
        <v>332.35041666666672</v>
      </c>
      <c r="W466" s="9">
        <v>143.16633333333334</v>
      </c>
      <c r="X466" s="9">
        <v>511.30833333333339</v>
      </c>
      <c r="Y466" s="1"/>
      <c r="Z466" s="1"/>
      <c r="AA466" s="1"/>
      <c r="AB466" s="1"/>
      <c r="AC466" s="22">
        <v>0</v>
      </c>
      <c r="AD466" s="22">
        <v>14.5</v>
      </c>
      <c r="AE466" s="22">
        <v>0</v>
      </c>
      <c r="AF466" s="22">
        <v>0</v>
      </c>
      <c r="AG466" s="1"/>
      <c r="AH466" s="1"/>
      <c r="AI466" s="1"/>
      <c r="AJ466" s="1">
        <v>1.2905</v>
      </c>
      <c r="AK466" s="1"/>
      <c r="AL466" s="1"/>
      <c r="AM466" s="1"/>
      <c r="AN466" s="1" t="s">
        <v>466</v>
      </c>
      <c r="AO466" s="1"/>
      <c r="AP466" s="1"/>
      <c r="AQ466" s="1">
        <v>613.57000000000005</v>
      </c>
      <c r="AR466" s="1">
        <v>511.30833333333339</v>
      </c>
      <c r="AS466" s="1"/>
      <c r="AT466" s="1">
        <v>80</v>
      </c>
      <c r="AU466" s="1">
        <v>80</v>
      </c>
      <c r="AV466" s="1">
        <v>29</v>
      </c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25">
        <v>0</v>
      </c>
      <c r="BN466" s="25">
        <v>0</v>
      </c>
      <c r="BO466" s="25">
        <v>0</v>
      </c>
      <c r="BP466" s="25">
        <v>511.30833333333339</v>
      </c>
      <c r="BQ466" s="25">
        <v>0</v>
      </c>
      <c r="BR466" s="25">
        <v>0</v>
      </c>
      <c r="BS466" s="25">
        <v>0</v>
      </c>
      <c r="BT466" s="25">
        <v>0</v>
      </c>
      <c r="BU466" s="25">
        <v>0</v>
      </c>
      <c r="BV466" s="25">
        <v>0</v>
      </c>
      <c r="BW466" s="25">
        <v>0</v>
      </c>
      <c r="BX466" s="25">
        <v>0</v>
      </c>
      <c r="BY466" s="25">
        <v>0</v>
      </c>
      <c r="BZ466" s="25">
        <v>0</v>
      </c>
      <c r="CA466" s="25">
        <v>0</v>
      </c>
      <c r="CB466" s="52">
        <f t="shared" si="24"/>
        <v>511.30833333333339</v>
      </c>
      <c r="CE466" s="31" t="s">
        <v>34</v>
      </c>
      <c r="CF466" t="s">
        <v>655</v>
      </c>
      <c r="CG466" s="31" t="s">
        <v>656</v>
      </c>
      <c r="CH466" t="s">
        <v>655</v>
      </c>
      <c r="CI466" t="str">
        <f t="shared" si="23"/>
        <v>03</v>
      </c>
      <c r="CJ466" t="s">
        <v>655</v>
      </c>
      <c r="CK466" s="31" t="s">
        <v>846</v>
      </c>
    </row>
    <row r="467" spans="1:89" ht="63.75" x14ac:dyDescent="0.25">
      <c r="A467" s="6">
        <v>464</v>
      </c>
      <c r="B467" s="27" t="str">
        <f t="shared" si="22"/>
        <v>ТС-001.02.03.192</v>
      </c>
      <c r="C467" s="17" t="s">
        <v>571</v>
      </c>
      <c r="D467" s="18">
        <v>3</v>
      </c>
      <c r="E467" s="18" t="s">
        <v>30</v>
      </c>
      <c r="F467" s="18" t="s">
        <v>31</v>
      </c>
      <c r="G467" s="17" t="s">
        <v>152</v>
      </c>
      <c r="H467" s="17" t="s">
        <v>33</v>
      </c>
      <c r="I467" s="17" t="s">
        <v>34</v>
      </c>
      <c r="J467" s="18" t="s">
        <v>28</v>
      </c>
      <c r="K467" s="18">
        <v>0</v>
      </c>
      <c r="L467" s="18">
        <v>8.8999999999999996E-2</v>
      </c>
      <c r="M467" s="18">
        <v>8.8999999999999996E-2</v>
      </c>
      <c r="N467" s="18">
        <v>10.5</v>
      </c>
      <c r="O467" s="18">
        <v>0</v>
      </c>
      <c r="P467" s="9">
        <v>337.11856685571581</v>
      </c>
      <c r="Q467" s="20">
        <v>2024</v>
      </c>
      <c r="R467" s="6">
        <v>2024</v>
      </c>
      <c r="S467" s="9">
        <v>1.0983030000000003</v>
      </c>
      <c r="T467" s="9">
        <v>1.0983030000000003</v>
      </c>
      <c r="U467" s="9">
        <v>25.918083333333335</v>
      </c>
      <c r="V467" s="9">
        <v>240.66791666666666</v>
      </c>
      <c r="W467" s="9">
        <v>103.67233333333333</v>
      </c>
      <c r="X467" s="9">
        <v>370.25833333333333</v>
      </c>
      <c r="Y467" s="1"/>
      <c r="Z467" s="1"/>
      <c r="AA467" s="1"/>
      <c r="AB467" s="1"/>
      <c r="AC467" s="22">
        <v>0</v>
      </c>
      <c r="AD467" s="22">
        <v>10.5</v>
      </c>
      <c r="AE467" s="22">
        <v>0</v>
      </c>
      <c r="AF467" s="22">
        <v>0</v>
      </c>
      <c r="AG467" s="1"/>
      <c r="AH467" s="1"/>
      <c r="AI467" s="1"/>
      <c r="AJ467" s="1">
        <v>0.9345</v>
      </c>
      <c r="AK467" s="1"/>
      <c r="AL467" s="1"/>
      <c r="AM467" s="1"/>
      <c r="AN467" s="1" t="s">
        <v>466</v>
      </c>
      <c r="AO467" s="1"/>
      <c r="AP467" s="1"/>
      <c r="AQ467" s="1">
        <v>444.31</v>
      </c>
      <c r="AR467" s="1">
        <v>370.25833333333333</v>
      </c>
      <c r="AS467" s="1"/>
      <c r="AT467" s="1">
        <v>80</v>
      </c>
      <c r="AU467" s="1">
        <v>80</v>
      </c>
      <c r="AV467" s="1">
        <v>21</v>
      </c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25">
        <v>0</v>
      </c>
      <c r="BN467" s="25">
        <v>0</v>
      </c>
      <c r="BO467" s="25">
        <v>0</v>
      </c>
      <c r="BP467" s="25">
        <v>370.25833333333333</v>
      </c>
      <c r="BQ467" s="25">
        <v>0</v>
      </c>
      <c r="BR467" s="25">
        <v>0</v>
      </c>
      <c r="BS467" s="25">
        <v>0</v>
      </c>
      <c r="BT467" s="25">
        <v>0</v>
      </c>
      <c r="BU467" s="25">
        <v>0</v>
      </c>
      <c r="BV467" s="25">
        <v>0</v>
      </c>
      <c r="BW467" s="25">
        <v>0</v>
      </c>
      <c r="BX467" s="25">
        <v>0</v>
      </c>
      <c r="BY467" s="25">
        <v>0</v>
      </c>
      <c r="BZ467" s="25">
        <v>0</v>
      </c>
      <c r="CA467" s="25">
        <v>0</v>
      </c>
      <c r="CB467" s="52">
        <f t="shared" si="24"/>
        <v>370.25833333333333</v>
      </c>
      <c r="CE467" s="31" t="s">
        <v>34</v>
      </c>
      <c r="CF467" t="s">
        <v>655</v>
      </c>
      <c r="CG467" s="31" t="s">
        <v>656</v>
      </c>
      <c r="CH467" t="s">
        <v>655</v>
      </c>
      <c r="CI467" t="str">
        <f t="shared" si="23"/>
        <v>03</v>
      </c>
      <c r="CJ467" t="s">
        <v>655</v>
      </c>
      <c r="CK467" s="31" t="s">
        <v>847</v>
      </c>
    </row>
    <row r="468" spans="1:89" ht="63.75" x14ac:dyDescent="0.25">
      <c r="A468" s="6">
        <v>465</v>
      </c>
      <c r="B468" s="27" t="str">
        <f t="shared" si="22"/>
        <v>ТС-001.02.03.193</v>
      </c>
      <c r="C468" s="17" t="s">
        <v>572</v>
      </c>
      <c r="D468" s="18">
        <v>3</v>
      </c>
      <c r="E468" s="18" t="s">
        <v>30</v>
      </c>
      <c r="F468" s="18" t="s">
        <v>31</v>
      </c>
      <c r="G468" s="17" t="s">
        <v>132</v>
      </c>
      <c r="H468" s="17" t="s">
        <v>33</v>
      </c>
      <c r="I468" s="17" t="s">
        <v>34</v>
      </c>
      <c r="J468" s="18" t="s">
        <v>28</v>
      </c>
      <c r="K468" s="18">
        <v>0</v>
      </c>
      <c r="L468" s="18">
        <v>8.8999999999999996E-2</v>
      </c>
      <c r="M468" s="18">
        <v>8.8999999999999996E-2</v>
      </c>
      <c r="N468" s="18">
        <v>27</v>
      </c>
      <c r="O468" s="18">
        <v>0</v>
      </c>
      <c r="P468" s="9">
        <v>866.88281831152221</v>
      </c>
      <c r="Q468" s="20">
        <v>2024</v>
      </c>
      <c r="R468" s="6">
        <v>2024</v>
      </c>
      <c r="S468" s="9">
        <v>1.0983030000000003</v>
      </c>
      <c r="T468" s="9">
        <v>1.0983030000000003</v>
      </c>
      <c r="U468" s="9">
        <v>66.647000000000006</v>
      </c>
      <c r="V468" s="9">
        <v>618.86500000000001</v>
      </c>
      <c r="W468" s="9">
        <v>266.58799999999997</v>
      </c>
      <c r="X468" s="9">
        <v>952.1</v>
      </c>
      <c r="Y468" s="1"/>
      <c r="Z468" s="1"/>
      <c r="AA468" s="1"/>
      <c r="AB468" s="1"/>
      <c r="AC468" s="22">
        <v>0</v>
      </c>
      <c r="AD468" s="22">
        <v>27</v>
      </c>
      <c r="AE468" s="22">
        <v>0</v>
      </c>
      <c r="AF468" s="22">
        <v>0</v>
      </c>
      <c r="AG468" s="1"/>
      <c r="AH468" s="1"/>
      <c r="AI468" s="1"/>
      <c r="AJ468" s="1">
        <v>2.403</v>
      </c>
      <c r="AK468" s="1"/>
      <c r="AL468" s="1"/>
      <c r="AM468" s="1"/>
      <c r="AN468" s="1" t="s">
        <v>466</v>
      </c>
      <c r="AO468" s="1"/>
      <c r="AP468" s="1"/>
      <c r="AQ468" s="1">
        <v>1142.52</v>
      </c>
      <c r="AR468" s="1">
        <v>952.1</v>
      </c>
      <c r="AS468" s="1"/>
      <c r="AT468" s="1">
        <v>80</v>
      </c>
      <c r="AU468" s="1">
        <v>80</v>
      </c>
      <c r="AV468" s="1">
        <v>54</v>
      </c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25">
        <v>0</v>
      </c>
      <c r="BN468" s="25">
        <v>0</v>
      </c>
      <c r="BO468" s="25">
        <v>0</v>
      </c>
      <c r="BP468" s="25">
        <v>952.1</v>
      </c>
      <c r="BQ468" s="25">
        <v>0</v>
      </c>
      <c r="BR468" s="25">
        <v>0</v>
      </c>
      <c r="BS468" s="25">
        <v>0</v>
      </c>
      <c r="BT468" s="25">
        <v>0</v>
      </c>
      <c r="BU468" s="25">
        <v>0</v>
      </c>
      <c r="BV468" s="25">
        <v>0</v>
      </c>
      <c r="BW468" s="25">
        <v>0</v>
      </c>
      <c r="BX468" s="25">
        <v>0</v>
      </c>
      <c r="BY468" s="25">
        <v>0</v>
      </c>
      <c r="BZ468" s="25">
        <v>0</v>
      </c>
      <c r="CA468" s="25">
        <v>0</v>
      </c>
      <c r="CB468" s="52">
        <f t="shared" si="24"/>
        <v>952.1</v>
      </c>
      <c r="CE468" s="31" t="s">
        <v>34</v>
      </c>
      <c r="CF468" t="s">
        <v>655</v>
      </c>
      <c r="CG468" s="31" t="s">
        <v>656</v>
      </c>
      <c r="CH468" t="s">
        <v>655</v>
      </c>
      <c r="CI468" t="str">
        <f t="shared" si="23"/>
        <v>03</v>
      </c>
      <c r="CJ468" t="s">
        <v>655</v>
      </c>
      <c r="CK468" s="31" t="s">
        <v>848</v>
      </c>
    </row>
    <row r="469" spans="1:89" ht="63.75" x14ac:dyDescent="0.25">
      <c r="A469" s="6">
        <v>466</v>
      </c>
      <c r="B469" s="27" t="str">
        <f t="shared" si="22"/>
        <v>ТС-001.02.03.194</v>
      </c>
      <c r="C469" s="17" t="s">
        <v>573</v>
      </c>
      <c r="D469" s="18">
        <v>3</v>
      </c>
      <c r="E469" s="18" t="s">
        <v>30</v>
      </c>
      <c r="F469" s="18" t="s">
        <v>31</v>
      </c>
      <c r="G469" s="17" t="s">
        <v>152</v>
      </c>
      <c r="H469" s="17" t="s">
        <v>33</v>
      </c>
      <c r="I469" s="17" t="s">
        <v>34</v>
      </c>
      <c r="J469" s="18" t="s">
        <v>28</v>
      </c>
      <c r="K469" s="18">
        <v>0</v>
      </c>
      <c r="L469" s="18">
        <v>8.8999999999999996E-2</v>
      </c>
      <c r="M469" s="18">
        <v>8.8999999999999996E-2</v>
      </c>
      <c r="N469" s="18">
        <v>14.5</v>
      </c>
      <c r="O469" s="18">
        <v>0</v>
      </c>
      <c r="P469" s="9">
        <v>465.54396494713512</v>
      </c>
      <c r="Q469" s="20">
        <v>2024</v>
      </c>
      <c r="R469" s="6">
        <v>2024</v>
      </c>
      <c r="S469" s="9">
        <v>1.0983030000000003</v>
      </c>
      <c r="T469" s="9">
        <v>1.0983030000000003</v>
      </c>
      <c r="U469" s="9">
        <v>35.791583333333342</v>
      </c>
      <c r="V469" s="9">
        <v>332.35041666666672</v>
      </c>
      <c r="W469" s="9">
        <v>143.16633333333334</v>
      </c>
      <c r="X469" s="9">
        <v>511.30833333333339</v>
      </c>
      <c r="Y469" s="1"/>
      <c r="Z469" s="1"/>
      <c r="AA469" s="1"/>
      <c r="AB469" s="1"/>
      <c r="AC469" s="22">
        <v>0</v>
      </c>
      <c r="AD469" s="22">
        <v>14.5</v>
      </c>
      <c r="AE469" s="22">
        <v>0</v>
      </c>
      <c r="AF469" s="22">
        <v>0</v>
      </c>
      <c r="AG469" s="1"/>
      <c r="AH469" s="1"/>
      <c r="AI469" s="1"/>
      <c r="AJ469" s="1">
        <v>1.2905</v>
      </c>
      <c r="AK469" s="1"/>
      <c r="AL469" s="1"/>
      <c r="AM469" s="1"/>
      <c r="AN469" s="1" t="s">
        <v>466</v>
      </c>
      <c r="AO469" s="1"/>
      <c r="AP469" s="1"/>
      <c r="AQ469" s="1">
        <v>613.57000000000005</v>
      </c>
      <c r="AR469" s="1">
        <v>511.30833333333339</v>
      </c>
      <c r="AS469" s="1"/>
      <c r="AT469" s="1">
        <v>80</v>
      </c>
      <c r="AU469" s="1">
        <v>80</v>
      </c>
      <c r="AV469" s="1">
        <v>29</v>
      </c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25">
        <v>0</v>
      </c>
      <c r="BN469" s="25">
        <v>0</v>
      </c>
      <c r="BO469" s="25">
        <v>0</v>
      </c>
      <c r="BP469" s="25">
        <v>511.30833333333339</v>
      </c>
      <c r="BQ469" s="25">
        <v>0</v>
      </c>
      <c r="BR469" s="25">
        <v>0</v>
      </c>
      <c r="BS469" s="25">
        <v>0</v>
      </c>
      <c r="BT469" s="25">
        <v>0</v>
      </c>
      <c r="BU469" s="25">
        <v>0</v>
      </c>
      <c r="BV469" s="25">
        <v>0</v>
      </c>
      <c r="BW469" s="25">
        <v>0</v>
      </c>
      <c r="BX469" s="25">
        <v>0</v>
      </c>
      <c r="BY469" s="25">
        <v>0</v>
      </c>
      <c r="BZ469" s="25">
        <v>0</v>
      </c>
      <c r="CA469" s="25">
        <v>0</v>
      </c>
      <c r="CB469" s="52">
        <f t="shared" si="24"/>
        <v>511.30833333333339</v>
      </c>
      <c r="CE469" s="31" t="s">
        <v>34</v>
      </c>
      <c r="CF469" t="s">
        <v>655</v>
      </c>
      <c r="CG469" s="31" t="s">
        <v>656</v>
      </c>
      <c r="CH469" t="s">
        <v>655</v>
      </c>
      <c r="CI469" t="str">
        <f t="shared" si="23"/>
        <v>03</v>
      </c>
      <c r="CJ469" t="s">
        <v>655</v>
      </c>
      <c r="CK469" s="31" t="s">
        <v>849</v>
      </c>
    </row>
    <row r="470" spans="1:89" ht="63.75" x14ac:dyDescent="0.25">
      <c r="A470" s="6">
        <v>467</v>
      </c>
      <c r="B470" s="27" t="str">
        <f t="shared" si="22"/>
        <v>ТС-001.02.03.195</v>
      </c>
      <c r="C470" s="17" t="s">
        <v>574</v>
      </c>
      <c r="D470" s="18">
        <v>3</v>
      </c>
      <c r="E470" s="18" t="s">
        <v>30</v>
      </c>
      <c r="F470" s="18" t="s">
        <v>31</v>
      </c>
      <c r="G470" s="17" t="s">
        <v>152</v>
      </c>
      <c r="H470" s="17" t="s">
        <v>33</v>
      </c>
      <c r="I470" s="17" t="s">
        <v>34</v>
      </c>
      <c r="J470" s="18" t="s">
        <v>28</v>
      </c>
      <c r="K470" s="18">
        <v>0</v>
      </c>
      <c r="L470" s="18">
        <v>8.8999999999999996E-2</v>
      </c>
      <c r="M470" s="18">
        <v>8.8999999999999996E-2</v>
      </c>
      <c r="N470" s="18">
        <v>38</v>
      </c>
      <c r="O470" s="18">
        <v>0</v>
      </c>
      <c r="P470" s="9">
        <v>1220.0564567944061</v>
      </c>
      <c r="Q470" s="20">
        <v>2024</v>
      </c>
      <c r="R470" s="6">
        <v>2024</v>
      </c>
      <c r="S470" s="9">
        <v>1.0983030000000003</v>
      </c>
      <c r="T470" s="9">
        <v>1.0983030000000003</v>
      </c>
      <c r="U470" s="9">
        <v>93.799416666666687</v>
      </c>
      <c r="V470" s="9">
        <v>870.99458333333348</v>
      </c>
      <c r="W470" s="9">
        <v>375.19766666666663</v>
      </c>
      <c r="X470" s="9">
        <v>1339.9916666666668</v>
      </c>
      <c r="Y470" s="1"/>
      <c r="Z470" s="1"/>
      <c r="AA470" s="1"/>
      <c r="AB470" s="1"/>
      <c r="AC470" s="22">
        <v>0</v>
      </c>
      <c r="AD470" s="22">
        <v>38</v>
      </c>
      <c r="AE470" s="22">
        <v>0</v>
      </c>
      <c r="AF470" s="22">
        <v>0</v>
      </c>
      <c r="AG470" s="1"/>
      <c r="AH470" s="1"/>
      <c r="AI470" s="1"/>
      <c r="AJ470" s="1">
        <v>3.3819999999999997</v>
      </c>
      <c r="AK470" s="1"/>
      <c r="AL470" s="1"/>
      <c r="AM470" s="1"/>
      <c r="AN470" s="1" t="s">
        <v>466</v>
      </c>
      <c r="AO470" s="1"/>
      <c r="AP470" s="1"/>
      <c r="AQ470" s="1">
        <v>1607.99</v>
      </c>
      <c r="AR470" s="1">
        <v>1339.9916666666668</v>
      </c>
      <c r="AS470" s="1"/>
      <c r="AT470" s="1">
        <v>80</v>
      </c>
      <c r="AU470" s="1">
        <v>80</v>
      </c>
      <c r="AV470" s="1">
        <v>76</v>
      </c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25">
        <v>0</v>
      </c>
      <c r="BN470" s="25">
        <v>0</v>
      </c>
      <c r="BO470" s="25">
        <v>0</v>
      </c>
      <c r="BP470" s="25">
        <v>1339.9916666666668</v>
      </c>
      <c r="BQ470" s="25">
        <v>0</v>
      </c>
      <c r="BR470" s="25">
        <v>0</v>
      </c>
      <c r="BS470" s="25">
        <v>0</v>
      </c>
      <c r="BT470" s="25">
        <v>0</v>
      </c>
      <c r="BU470" s="25">
        <v>0</v>
      </c>
      <c r="BV470" s="25">
        <v>0</v>
      </c>
      <c r="BW470" s="25">
        <v>0</v>
      </c>
      <c r="BX470" s="25">
        <v>0</v>
      </c>
      <c r="BY470" s="25">
        <v>0</v>
      </c>
      <c r="BZ470" s="25">
        <v>0</v>
      </c>
      <c r="CA470" s="25">
        <v>0</v>
      </c>
      <c r="CB470" s="52">
        <f t="shared" si="24"/>
        <v>1339.9916666666668</v>
      </c>
      <c r="CE470" s="31" t="s">
        <v>34</v>
      </c>
      <c r="CF470" t="s">
        <v>655</v>
      </c>
      <c r="CG470" s="31" t="s">
        <v>656</v>
      </c>
      <c r="CH470" t="s">
        <v>655</v>
      </c>
      <c r="CI470" t="str">
        <f t="shared" si="23"/>
        <v>03</v>
      </c>
      <c r="CJ470" t="s">
        <v>655</v>
      </c>
      <c r="CK470" s="31" t="s">
        <v>850</v>
      </c>
    </row>
    <row r="471" spans="1:89" ht="63.75" x14ac:dyDescent="0.25">
      <c r="A471" s="6">
        <v>468</v>
      </c>
      <c r="B471" s="27" t="str">
        <f t="shared" si="22"/>
        <v>ТС-001.02.03.196</v>
      </c>
      <c r="C471" s="17" t="s">
        <v>575</v>
      </c>
      <c r="D471" s="18">
        <v>3</v>
      </c>
      <c r="E471" s="18" t="s">
        <v>30</v>
      </c>
      <c r="F471" s="18" t="s">
        <v>31</v>
      </c>
      <c r="G471" s="17" t="s">
        <v>132</v>
      </c>
      <c r="H471" s="17" t="s">
        <v>33</v>
      </c>
      <c r="I471" s="17" t="s">
        <v>34</v>
      </c>
      <c r="J471" s="18" t="s">
        <v>28</v>
      </c>
      <c r="K471" s="18">
        <v>0</v>
      </c>
      <c r="L471" s="18">
        <v>8.8999999999999996E-2</v>
      </c>
      <c r="M471" s="18">
        <v>8.8999999999999996E-2</v>
      </c>
      <c r="N471" s="18">
        <v>10</v>
      </c>
      <c r="O471" s="18">
        <v>0</v>
      </c>
      <c r="P471" s="9">
        <v>216.15923231870738</v>
      </c>
      <c r="Q471" s="20">
        <v>2024</v>
      </c>
      <c r="R471" s="6">
        <v>2024</v>
      </c>
      <c r="S471" s="9">
        <v>1.0983030000000003</v>
      </c>
      <c r="T471" s="9">
        <v>1.0983030000000003</v>
      </c>
      <c r="U471" s="9">
        <v>16.618583333333333</v>
      </c>
      <c r="V471" s="9">
        <v>154.31541666666666</v>
      </c>
      <c r="W471" s="9">
        <v>66.47433333333332</v>
      </c>
      <c r="X471" s="9">
        <v>237.4083333333333</v>
      </c>
      <c r="Y471" s="1"/>
      <c r="Z471" s="1"/>
      <c r="AA471" s="1"/>
      <c r="AB471" s="1"/>
      <c r="AC471" s="22">
        <v>0</v>
      </c>
      <c r="AD471" s="22">
        <v>10</v>
      </c>
      <c r="AE471" s="22">
        <v>0</v>
      </c>
      <c r="AF471" s="22">
        <v>0</v>
      </c>
      <c r="AG471" s="1"/>
      <c r="AH471" s="1"/>
      <c r="AI471" s="1"/>
      <c r="AJ471" s="1">
        <v>0.8899999999999999</v>
      </c>
      <c r="AK471" s="1"/>
      <c r="AL471" s="1"/>
      <c r="AM471" s="1"/>
      <c r="AN471" s="1" t="s">
        <v>466</v>
      </c>
      <c r="AO471" s="1"/>
      <c r="AP471" s="1"/>
      <c r="AQ471" s="1">
        <v>284.89</v>
      </c>
      <c r="AR471" s="1">
        <v>237.40833333333333</v>
      </c>
      <c r="AS471" s="1"/>
      <c r="AT471" s="1">
        <v>80</v>
      </c>
      <c r="AU471" s="1">
        <v>80</v>
      </c>
      <c r="AV471" s="1">
        <v>20</v>
      </c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25">
        <v>0</v>
      </c>
      <c r="BN471" s="25">
        <v>0</v>
      </c>
      <c r="BO471" s="25">
        <v>0</v>
      </c>
      <c r="BP471" s="25">
        <v>237.4083333333333</v>
      </c>
      <c r="BQ471" s="25">
        <v>0</v>
      </c>
      <c r="BR471" s="25">
        <v>0</v>
      </c>
      <c r="BS471" s="25">
        <v>0</v>
      </c>
      <c r="BT471" s="25">
        <v>0</v>
      </c>
      <c r="BU471" s="25">
        <v>0</v>
      </c>
      <c r="BV471" s="25">
        <v>0</v>
      </c>
      <c r="BW471" s="25">
        <v>0</v>
      </c>
      <c r="BX471" s="25">
        <v>0</v>
      </c>
      <c r="BY471" s="25">
        <v>0</v>
      </c>
      <c r="BZ471" s="25">
        <v>0</v>
      </c>
      <c r="CA471" s="25">
        <v>0</v>
      </c>
      <c r="CB471" s="52">
        <f t="shared" si="24"/>
        <v>237.4083333333333</v>
      </c>
      <c r="CE471" s="31" t="s">
        <v>34</v>
      </c>
      <c r="CF471" t="s">
        <v>655</v>
      </c>
      <c r="CG471" s="31" t="s">
        <v>656</v>
      </c>
      <c r="CH471" t="s">
        <v>655</v>
      </c>
      <c r="CI471" t="str">
        <f t="shared" si="23"/>
        <v>03</v>
      </c>
      <c r="CJ471" t="s">
        <v>655</v>
      </c>
      <c r="CK471" s="31" t="s">
        <v>851</v>
      </c>
    </row>
    <row r="472" spans="1:89" ht="63.75" x14ac:dyDescent="0.25">
      <c r="A472" s="6">
        <v>469</v>
      </c>
      <c r="B472" s="27" t="str">
        <f t="shared" si="22"/>
        <v>ТС-001.02.03.197</v>
      </c>
      <c r="C472" s="17" t="s">
        <v>576</v>
      </c>
      <c r="D472" s="18">
        <v>3</v>
      </c>
      <c r="E472" s="18" t="s">
        <v>30</v>
      </c>
      <c r="F472" s="18" t="s">
        <v>31</v>
      </c>
      <c r="G472" s="17" t="s">
        <v>132</v>
      </c>
      <c r="H472" s="17" t="s">
        <v>33</v>
      </c>
      <c r="I472" s="17" t="s">
        <v>34</v>
      </c>
      <c r="J472" s="18" t="s">
        <v>28</v>
      </c>
      <c r="K472" s="18">
        <v>0</v>
      </c>
      <c r="L472" s="18">
        <v>8.8999999999999996E-2</v>
      </c>
      <c r="M472" s="18">
        <v>8.8999999999999996E-2</v>
      </c>
      <c r="N472" s="18">
        <v>45</v>
      </c>
      <c r="O472" s="18">
        <v>0</v>
      </c>
      <c r="P472" s="9">
        <v>972.7203391656642</v>
      </c>
      <c r="Q472" s="20">
        <v>2024</v>
      </c>
      <c r="R472" s="6">
        <v>2024</v>
      </c>
      <c r="S472" s="9">
        <v>1.0983030000000003</v>
      </c>
      <c r="T472" s="9">
        <v>1.0983030000000003</v>
      </c>
      <c r="U472" s="9">
        <v>74.78391666666667</v>
      </c>
      <c r="V472" s="9">
        <v>694.42208333333338</v>
      </c>
      <c r="W472" s="9">
        <v>299.13566666666662</v>
      </c>
      <c r="X472" s="9">
        <v>1068.3416666666667</v>
      </c>
      <c r="Y472" s="1"/>
      <c r="Z472" s="1"/>
      <c r="AA472" s="1"/>
      <c r="AB472" s="1"/>
      <c r="AC472" s="22">
        <v>0</v>
      </c>
      <c r="AD472" s="22">
        <v>45</v>
      </c>
      <c r="AE472" s="22">
        <v>0</v>
      </c>
      <c r="AF472" s="22">
        <v>0</v>
      </c>
      <c r="AG472" s="1"/>
      <c r="AH472" s="1"/>
      <c r="AI472" s="1"/>
      <c r="AJ472" s="1">
        <v>4.0049999999999999</v>
      </c>
      <c r="AK472" s="1"/>
      <c r="AL472" s="1"/>
      <c r="AM472" s="1"/>
      <c r="AN472" s="1" t="s">
        <v>466</v>
      </c>
      <c r="AO472" s="1"/>
      <c r="AP472" s="1"/>
      <c r="AQ472" s="1">
        <v>1282.01</v>
      </c>
      <c r="AR472" s="1">
        <v>1068.3416666666667</v>
      </c>
      <c r="AS472" s="1"/>
      <c r="AT472" s="1">
        <v>80</v>
      </c>
      <c r="AU472" s="1">
        <v>80</v>
      </c>
      <c r="AV472" s="1">
        <v>90</v>
      </c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25">
        <v>0</v>
      </c>
      <c r="BN472" s="25">
        <v>0</v>
      </c>
      <c r="BO472" s="25">
        <v>0</v>
      </c>
      <c r="BP472" s="25">
        <v>1068.3416666666667</v>
      </c>
      <c r="BQ472" s="25">
        <v>0</v>
      </c>
      <c r="BR472" s="25">
        <v>0</v>
      </c>
      <c r="BS472" s="25">
        <v>0</v>
      </c>
      <c r="BT472" s="25">
        <v>0</v>
      </c>
      <c r="BU472" s="25">
        <v>0</v>
      </c>
      <c r="BV472" s="25">
        <v>0</v>
      </c>
      <c r="BW472" s="25">
        <v>0</v>
      </c>
      <c r="BX472" s="25">
        <v>0</v>
      </c>
      <c r="BY472" s="25">
        <v>0</v>
      </c>
      <c r="BZ472" s="25">
        <v>0</v>
      </c>
      <c r="CA472" s="25">
        <v>0</v>
      </c>
      <c r="CB472" s="52">
        <f t="shared" si="24"/>
        <v>1068.3416666666667</v>
      </c>
      <c r="CE472" s="31" t="s">
        <v>34</v>
      </c>
      <c r="CF472" t="s">
        <v>655</v>
      </c>
      <c r="CG472" s="31" t="s">
        <v>656</v>
      </c>
      <c r="CH472" t="s">
        <v>655</v>
      </c>
      <c r="CI472" t="str">
        <f t="shared" si="23"/>
        <v>03</v>
      </c>
      <c r="CJ472" t="s">
        <v>655</v>
      </c>
      <c r="CK472" s="31" t="s">
        <v>852</v>
      </c>
    </row>
    <row r="473" spans="1:89" ht="63.75" x14ac:dyDescent="0.25">
      <c r="A473" s="6">
        <v>470</v>
      </c>
      <c r="B473" s="27" t="str">
        <f t="shared" si="22"/>
        <v>ТС-001.02.03.198</v>
      </c>
      <c r="C473" s="17" t="s">
        <v>577</v>
      </c>
      <c r="D473" s="18">
        <v>3</v>
      </c>
      <c r="E473" s="18" t="s">
        <v>30</v>
      </c>
      <c r="F473" s="18" t="s">
        <v>31</v>
      </c>
      <c r="G473" s="17" t="s">
        <v>152</v>
      </c>
      <c r="H473" s="17" t="s">
        <v>33</v>
      </c>
      <c r="I473" s="17" t="s">
        <v>34</v>
      </c>
      <c r="J473" s="18" t="s">
        <v>28</v>
      </c>
      <c r="K473" s="18">
        <v>0</v>
      </c>
      <c r="L473" s="18">
        <v>8.8999999999999996E-2</v>
      </c>
      <c r="M473" s="18">
        <v>8.8999999999999996E-2</v>
      </c>
      <c r="N473" s="18">
        <v>10</v>
      </c>
      <c r="O473" s="18">
        <v>0</v>
      </c>
      <c r="P473" s="9">
        <v>321.06349522854794</v>
      </c>
      <c r="Q473" s="20">
        <v>2024</v>
      </c>
      <c r="R473" s="6">
        <v>2024</v>
      </c>
      <c r="S473" s="9">
        <v>1.0983030000000003</v>
      </c>
      <c r="T473" s="9">
        <v>1.0983030000000003</v>
      </c>
      <c r="U473" s="9">
        <v>24.683750000000003</v>
      </c>
      <c r="V473" s="9">
        <v>229.20625000000001</v>
      </c>
      <c r="W473" s="9">
        <v>98.734999999999985</v>
      </c>
      <c r="X473" s="9">
        <v>352.625</v>
      </c>
      <c r="Y473" s="1"/>
      <c r="Z473" s="1"/>
      <c r="AA473" s="1"/>
      <c r="AB473" s="1"/>
      <c r="AC473" s="22">
        <v>0</v>
      </c>
      <c r="AD473" s="22">
        <v>10</v>
      </c>
      <c r="AE473" s="22">
        <v>0</v>
      </c>
      <c r="AF473" s="22">
        <v>0</v>
      </c>
      <c r="AG473" s="1"/>
      <c r="AH473" s="1"/>
      <c r="AI473" s="1"/>
      <c r="AJ473" s="1">
        <v>0.8899999999999999</v>
      </c>
      <c r="AK473" s="1"/>
      <c r="AL473" s="1"/>
      <c r="AM473" s="1"/>
      <c r="AN473" s="1" t="s">
        <v>466</v>
      </c>
      <c r="AO473" s="1"/>
      <c r="AP473" s="1"/>
      <c r="AQ473" s="1">
        <v>423.15</v>
      </c>
      <c r="AR473" s="1">
        <v>352.625</v>
      </c>
      <c r="AS473" s="1"/>
      <c r="AT473" s="1">
        <v>80</v>
      </c>
      <c r="AU473" s="1">
        <v>80</v>
      </c>
      <c r="AV473" s="1">
        <v>20</v>
      </c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25">
        <v>0</v>
      </c>
      <c r="BN473" s="25">
        <v>0</v>
      </c>
      <c r="BO473" s="25">
        <v>0</v>
      </c>
      <c r="BP473" s="25">
        <v>352.625</v>
      </c>
      <c r="BQ473" s="25">
        <v>0</v>
      </c>
      <c r="BR473" s="25">
        <v>0</v>
      </c>
      <c r="BS473" s="25">
        <v>0</v>
      </c>
      <c r="BT473" s="25">
        <v>0</v>
      </c>
      <c r="BU473" s="25">
        <v>0</v>
      </c>
      <c r="BV473" s="25">
        <v>0</v>
      </c>
      <c r="BW473" s="25">
        <v>0</v>
      </c>
      <c r="BX473" s="25">
        <v>0</v>
      </c>
      <c r="BY473" s="25">
        <v>0</v>
      </c>
      <c r="BZ473" s="25">
        <v>0</v>
      </c>
      <c r="CA473" s="25">
        <v>0</v>
      </c>
      <c r="CB473" s="52">
        <f t="shared" si="24"/>
        <v>352.625</v>
      </c>
      <c r="CE473" s="31" t="s">
        <v>34</v>
      </c>
      <c r="CF473" t="s">
        <v>655</v>
      </c>
      <c r="CG473" s="31" t="s">
        <v>656</v>
      </c>
      <c r="CH473" t="s">
        <v>655</v>
      </c>
      <c r="CI473" t="str">
        <f t="shared" si="23"/>
        <v>03</v>
      </c>
      <c r="CJ473" t="s">
        <v>655</v>
      </c>
      <c r="CK473" s="31" t="s">
        <v>853</v>
      </c>
    </row>
    <row r="474" spans="1:89" ht="63.75" x14ac:dyDescent="0.25">
      <c r="A474" s="6">
        <v>471</v>
      </c>
      <c r="B474" s="27" t="str">
        <f t="shared" si="22"/>
        <v>ТС-001.02.03.199</v>
      </c>
      <c r="C474" s="17" t="s">
        <v>578</v>
      </c>
      <c r="D474" s="18">
        <v>3</v>
      </c>
      <c r="E474" s="18" t="s">
        <v>30</v>
      </c>
      <c r="F474" s="18" t="s">
        <v>31</v>
      </c>
      <c r="G474" s="17" t="s">
        <v>132</v>
      </c>
      <c r="H474" s="17" t="s">
        <v>33</v>
      </c>
      <c r="I474" s="17" t="s">
        <v>34</v>
      </c>
      <c r="J474" s="18" t="s">
        <v>28</v>
      </c>
      <c r="K474" s="18">
        <v>0</v>
      </c>
      <c r="L474" s="18">
        <v>8.8999999999999996E-2</v>
      </c>
      <c r="M474" s="18">
        <v>8.8999999999999996E-2</v>
      </c>
      <c r="N474" s="18">
        <v>65</v>
      </c>
      <c r="O474" s="18">
        <v>0</v>
      </c>
      <c r="P474" s="9">
        <v>1405.0388038030787</v>
      </c>
      <c r="Q474" s="20">
        <v>2024</v>
      </c>
      <c r="R474" s="6">
        <v>2024</v>
      </c>
      <c r="S474" s="9">
        <v>1.0983030000000003</v>
      </c>
      <c r="T474" s="9">
        <v>1.0983030000000003</v>
      </c>
      <c r="U474" s="9">
        <v>108.02108333333334</v>
      </c>
      <c r="V474" s="9">
        <v>1003.0529166666666</v>
      </c>
      <c r="W474" s="9">
        <v>432.08433333333329</v>
      </c>
      <c r="X474" s="9">
        <v>1543.1583333333333</v>
      </c>
      <c r="Y474" s="1"/>
      <c r="Z474" s="1"/>
      <c r="AA474" s="1"/>
      <c r="AB474" s="1"/>
      <c r="AC474" s="22">
        <v>0</v>
      </c>
      <c r="AD474" s="22">
        <v>65</v>
      </c>
      <c r="AE474" s="22">
        <v>0</v>
      </c>
      <c r="AF474" s="22">
        <v>0</v>
      </c>
      <c r="AG474" s="1"/>
      <c r="AH474" s="1"/>
      <c r="AI474" s="1"/>
      <c r="AJ474" s="1">
        <v>5.7850000000000001</v>
      </c>
      <c r="AK474" s="1"/>
      <c r="AL474" s="1"/>
      <c r="AM474" s="1"/>
      <c r="AN474" s="1" t="s">
        <v>466</v>
      </c>
      <c r="AO474" s="1"/>
      <c r="AP474" s="1"/>
      <c r="AQ474" s="1">
        <v>1851.79</v>
      </c>
      <c r="AR474" s="1">
        <v>1543.1583333333333</v>
      </c>
      <c r="AS474" s="1"/>
      <c r="AT474" s="1">
        <v>80</v>
      </c>
      <c r="AU474" s="1">
        <v>80</v>
      </c>
      <c r="AV474" s="1">
        <v>130</v>
      </c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25">
        <v>0</v>
      </c>
      <c r="BN474" s="25">
        <v>0</v>
      </c>
      <c r="BO474" s="25">
        <v>0</v>
      </c>
      <c r="BP474" s="25">
        <v>1543.1583333333333</v>
      </c>
      <c r="BQ474" s="25">
        <v>0</v>
      </c>
      <c r="BR474" s="25">
        <v>0</v>
      </c>
      <c r="BS474" s="25">
        <v>0</v>
      </c>
      <c r="BT474" s="25">
        <v>0</v>
      </c>
      <c r="BU474" s="25">
        <v>0</v>
      </c>
      <c r="BV474" s="25">
        <v>0</v>
      </c>
      <c r="BW474" s="25">
        <v>0</v>
      </c>
      <c r="BX474" s="25">
        <v>0</v>
      </c>
      <c r="BY474" s="25">
        <v>0</v>
      </c>
      <c r="BZ474" s="25">
        <v>0</v>
      </c>
      <c r="CA474" s="25">
        <v>0</v>
      </c>
      <c r="CB474" s="52">
        <f t="shared" si="24"/>
        <v>1543.1583333333333</v>
      </c>
      <c r="CE474" s="31" t="s">
        <v>34</v>
      </c>
      <c r="CF474" t="s">
        <v>655</v>
      </c>
      <c r="CG474" s="31" t="s">
        <v>656</v>
      </c>
      <c r="CH474" t="s">
        <v>655</v>
      </c>
      <c r="CI474" t="str">
        <f t="shared" si="23"/>
        <v>03</v>
      </c>
      <c r="CJ474" t="s">
        <v>655</v>
      </c>
      <c r="CK474" s="31" t="s">
        <v>854</v>
      </c>
    </row>
    <row r="475" spans="1:89" ht="63.75" x14ac:dyDescent="0.25">
      <c r="A475" s="6">
        <v>472</v>
      </c>
      <c r="B475" s="27" t="str">
        <f t="shared" si="22"/>
        <v>ТС-001.02.03.200</v>
      </c>
      <c r="C475" s="17" t="s">
        <v>579</v>
      </c>
      <c r="D475" s="18">
        <v>3</v>
      </c>
      <c r="E475" s="18" t="s">
        <v>30</v>
      </c>
      <c r="F475" s="18" t="s">
        <v>31</v>
      </c>
      <c r="G475" s="17" t="s">
        <v>132</v>
      </c>
      <c r="H475" s="17" t="s">
        <v>33</v>
      </c>
      <c r="I475" s="17" t="s">
        <v>34</v>
      </c>
      <c r="J475" s="18" t="s">
        <v>28</v>
      </c>
      <c r="K475" s="18">
        <v>0</v>
      </c>
      <c r="L475" s="18">
        <v>7.5999999999999998E-2</v>
      </c>
      <c r="M475" s="18">
        <v>7.5999999999999998E-2</v>
      </c>
      <c r="N475" s="18">
        <v>18</v>
      </c>
      <c r="O475" s="18">
        <v>0</v>
      </c>
      <c r="P475" s="9">
        <v>569.82605589410809</v>
      </c>
      <c r="Q475" s="20">
        <v>2024</v>
      </c>
      <c r="R475" s="6">
        <v>2024</v>
      </c>
      <c r="S475" s="9">
        <v>1.0983030000000003</v>
      </c>
      <c r="T475" s="9">
        <v>1.0983030000000003</v>
      </c>
      <c r="U475" s="9">
        <v>43.808916666666676</v>
      </c>
      <c r="V475" s="9">
        <v>406.79708333333338</v>
      </c>
      <c r="W475" s="9">
        <v>175.23566666666665</v>
      </c>
      <c r="X475" s="9">
        <v>625.8416666666667</v>
      </c>
      <c r="Y475" s="1"/>
      <c r="Z475" s="1"/>
      <c r="AA475" s="1"/>
      <c r="AB475" s="1"/>
      <c r="AC475" s="22">
        <v>0</v>
      </c>
      <c r="AD475" s="22">
        <v>18</v>
      </c>
      <c r="AE475" s="22">
        <v>0</v>
      </c>
      <c r="AF475" s="22">
        <v>0</v>
      </c>
      <c r="AG475" s="1"/>
      <c r="AH475" s="1"/>
      <c r="AI475" s="1"/>
      <c r="AJ475" s="1">
        <v>1.3679999999999999</v>
      </c>
      <c r="AK475" s="1"/>
      <c r="AL475" s="1"/>
      <c r="AM475" s="1"/>
      <c r="AN475" s="1" t="s">
        <v>466</v>
      </c>
      <c r="AO475" s="1"/>
      <c r="AP475" s="1"/>
      <c r="AQ475" s="1">
        <v>751.01</v>
      </c>
      <c r="AR475" s="1">
        <v>625.8416666666667</v>
      </c>
      <c r="AS475" s="1"/>
      <c r="AT475" s="1">
        <v>70</v>
      </c>
      <c r="AU475" s="1">
        <v>70</v>
      </c>
      <c r="AV475" s="1">
        <v>36</v>
      </c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25">
        <v>0</v>
      </c>
      <c r="BN475" s="25">
        <v>0</v>
      </c>
      <c r="BO475" s="25">
        <v>0</v>
      </c>
      <c r="BP475" s="25">
        <v>625.8416666666667</v>
      </c>
      <c r="BQ475" s="25">
        <v>0</v>
      </c>
      <c r="BR475" s="25">
        <v>0</v>
      </c>
      <c r="BS475" s="25">
        <v>0</v>
      </c>
      <c r="BT475" s="25">
        <v>0</v>
      </c>
      <c r="BU475" s="25">
        <v>0</v>
      </c>
      <c r="BV475" s="25">
        <v>0</v>
      </c>
      <c r="BW475" s="25">
        <v>0</v>
      </c>
      <c r="BX475" s="25">
        <v>0</v>
      </c>
      <c r="BY475" s="25">
        <v>0</v>
      </c>
      <c r="BZ475" s="25">
        <v>0</v>
      </c>
      <c r="CA475" s="25">
        <v>0</v>
      </c>
      <c r="CB475" s="52">
        <f t="shared" si="24"/>
        <v>625.8416666666667</v>
      </c>
      <c r="CE475" s="31" t="s">
        <v>34</v>
      </c>
      <c r="CF475" t="s">
        <v>655</v>
      </c>
      <c r="CG475" s="31" t="s">
        <v>656</v>
      </c>
      <c r="CH475" t="s">
        <v>655</v>
      </c>
      <c r="CI475" t="str">
        <f t="shared" si="23"/>
        <v>03</v>
      </c>
      <c r="CJ475" t="s">
        <v>655</v>
      </c>
      <c r="CK475" s="31" t="s">
        <v>855</v>
      </c>
    </row>
    <row r="476" spans="1:89" ht="63.75" x14ac:dyDescent="0.25">
      <c r="A476" s="6">
        <v>473</v>
      </c>
      <c r="B476" s="27" t="str">
        <f t="shared" si="22"/>
        <v>ТС-001.02.03.201</v>
      </c>
      <c r="C476" s="17" t="s">
        <v>580</v>
      </c>
      <c r="D476" s="18">
        <v>3</v>
      </c>
      <c r="E476" s="18" t="s">
        <v>30</v>
      </c>
      <c r="F476" s="18" t="s">
        <v>31</v>
      </c>
      <c r="G476" s="17" t="s">
        <v>152</v>
      </c>
      <c r="H476" s="17" t="s">
        <v>33</v>
      </c>
      <c r="I476" s="17" t="s">
        <v>34</v>
      </c>
      <c r="J476" s="18" t="s">
        <v>28</v>
      </c>
      <c r="K476" s="18">
        <v>0</v>
      </c>
      <c r="L476" s="18">
        <v>7.5999999999999998E-2</v>
      </c>
      <c r="M476" s="18">
        <v>7.5999999999999998E-2</v>
      </c>
      <c r="N476" s="18">
        <v>13</v>
      </c>
      <c r="O476" s="18">
        <v>0</v>
      </c>
      <c r="P476" s="9">
        <v>411.54399104800763</v>
      </c>
      <c r="Q476" s="20">
        <v>2024</v>
      </c>
      <c r="R476" s="6">
        <v>2024</v>
      </c>
      <c r="S476" s="9">
        <v>1.0983030000000003</v>
      </c>
      <c r="T476" s="9">
        <v>1.0983030000000003</v>
      </c>
      <c r="U476" s="9">
        <v>31.640000000000004</v>
      </c>
      <c r="V476" s="9">
        <v>293.8</v>
      </c>
      <c r="W476" s="9">
        <v>126.55999999999999</v>
      </c>
      <c r="X476" s="9">
        <v>452</v>
      </c>
      <c r="Y476" s="1"/>
      <c r="Z476" s="1"/>
      <c r="AA476" s="1"/>
      <c r="AB476" s="1"/>
      <c r="AC476" s="22">
        <v>0</v>
      </c>
      <c r="AD476" s="22">
        <v>13</v>
      </c>
      <c r="AE476" s="22">
        <v>0</v>
      </c>
      <c r="AF476" s="22">
        <v>0</v>
      </c>
      <c r="AG476" s="1"/>
      <c r="AH476" s="1"/>
      <c r="AI476" s="1"/>
      <c r="AJ476" s="1">
        <v>0.98799999999999999</v>
      </c>
      <c r="AK476" s="1"/>
      <c r="AL476" s="1"/>
      <c r="AM476" s="1"/>
      <c r="AN476" s="1" t="s">
        <v>466</v>
      </c>
      <c r="AO476" s="1"/>
      <c r="AP476" s="1"/>
      <c r="AQ476" s="1">
        <v>542.4</v>
      </c>
      <c r="AR476" s="1">
        <v>452</v>
      </c>
      <c r="AS476" s="1"/>
      <c r="AT476" s="1">
        <v>70</v>
      </c>
      <c r="AU476" s="1">
        <v>70</v>
      </c>
      <c r="AV476" s="1">
        <v>26</v>
      </c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25">
        <v>0</v>
      </c>
      <c r="BN476" s="25">
        <v>0</v>
      </c>
      <c r="BO476" s="25">
        <v>0</v>
      </c>
      <c r="BP476" s="25">
        <v>452</v>
      </c>
      <c r="BQ476" s="25">
        <v>0</v>
      </c>
      <c r="BR476" s="25">
        <v>0</v>
      </c>
      <c r="BS476" s="25">
        <v>0</v>
      </c>
      <c r="BT476" s="25">
        <v>0</v>
      </c>
      <c r="BU476" s="25">
        <v>0</v>
      </c>
      <c r="BV476" s="25">
        <v>0</v>
      </c>
      <c r="BW476" s="25">
        <v>0</v>
      </c>
      <c r="BX476" s="25">
        <v>0</v>
      </c>
      <c r="BY476" s="25">
        <v>0</v>
      </c>
      <c r="BZ476" s="25">
        <v>0</v>
      </c>
      <c r="CA476" s="25">
        <v>0</v>
      </c>
      <c r="CB476" s="52">
        <f t="shared" si="24"/>
        <v>452</v>
      </c>
      <c r="CE476" s="31" t="s">
        <v>34</v>
      </c>
      <c r="CF476" t="s">
        <v>655</v>
      </c>
      <c r="CG476" s="31" t="s">
        <v>656</v>
      </c>
      <c r="CH476" t="s">
        <v>655</v>
      </c>
      <c r="CI476" t="str">
        <f t="shared" si="23"/>
        <v>03</v>
      </c>
      <c r="CJ476" t="s">
        <v>655</v>
      </c>
      <c r="CK476" s="31" t="s">
        <v>856</v>
      </c>
    </row>
    <row r="477" spans="1:89" ht="63.75" x14ac:dyDescent="0.25">
      <c r="A477" s="6">
        <v>474</v>
      </c>
      <c r="B477" s="27" t="str">
        <f t="shared" si="22"/>
        <v>ТС-001.02.03.202</v>
      </c>
      <c r="C477" s="17" t="s">
        <v>581</v>
      </c>
      <c r="D477" s="18">
        <v>3</v>
      </c>
      <c r="E477" s="18" t="s">
        <v>30</v>
      </c>
      <c r="F477" s="18" t="s">
        <v>31</v>
      </c>
      <c r="G477" s="17" t="s">
        <v>152</v>
      </c>
      <c r="H477" s="17" t="s">
        <v>33</v>
      </c>
      <c r="I477" s="17" t="s">
        <v>34</v>
      </c>
      <c r="J477" s="18" t="s">
        <v>28</v>
      </c>
      <c r="K477" s="18">
        <v>0</v>
      </c>
      <c r="L477" s="18">
        <v>7.5999999999999998E-2</v>
      </c>
      <c r="M477" s="18">
        <v>7.5999999999999998E-2</v>
      </c>
      <c r="N477" s="18">
        <v>12</v>
      </c>
      <c r="O477" s="18">
        <v>0</v>
      </c>
      <c r="P477" s="9">
        <v>379.88150810841807</v>
      </c>
      <c r="Q477" s="20">
        <v>2024</v>
      </c>
      <c r="R477" s="6">
        <v>2024</v>
      </c>
      <c r="S477" s="9">
        <v>1.0983030000000003</v>
      </c>
      <c r="T477" s="9">
        <v>1.0983030000000003</v>
      </c>
      <c r="U477" s="9">
        <v>29.205750000000005</v>
      </c>
      <c r="V477" s="9">
        <v>271.19625000000002</v>
      </c>
      <c r="W477" s="9">
        <v>116.82299999999999</v>
      </c>
      <c r="X477" s="9">
        <v>417.22500000000002</v>
      </c>
      <c r="Y477" s="1"/>
      <c r="Z477" s="1"/>
      <c r="AA477" s="1"/>
      <c r="AB477" s="1"/>
      <c r="AC477" s="22">
        <v>0</v>
      </c>
      <c r="AD477" s="22">
        <v>12</v>
      </c>
      <c r="AE477" s="22">
        <v>0</v>
      </c>
      <c r="AF477" s="22">
        <v>0</v>
      </c>
      <c r="AG477" s="1"/>
      <c r="AH477" s="1"/>
      <c r="AI477" s="1"/>
      <c r="AJ477" s="1">
        <v>0.91199999999999992</v>
      </c>
      <c r="AK477" s="1"/>
      <c r="AL477" s="1"/>
      <c r="AM477" s="1"/>
      <c r="AN477" s="1" t="s">
        <v>466</v>
      </c>
      <c r="AO477" s="1"/>
      <c r="AP477" s="1"/>
      <c r="AQ477" s="1">
        <v>500.67</v>
      </c>
      <c r="AR477" s="1">
        <v>417.22500000000002</v>
      </c>
      <c r="AS477" s="1"/>
      <c r="AT477" s="1">
        <v>70</v>
      </c>
      <c r="AU477" s="1">
        <v>70</v>
      </c>
      <c r="AV477" s="1">
        <v>24</v>
      </c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25">
        <v>0</v>
      </c>
      <c r="BN477" s="25">
        <v>0</v>
      </c>
      <c r="BO477" s="25">
        <v>0</v>
      </c>
      <c r="BP477" s="25">
        <v>417.22500000000002</v>
      </c>
      <c r="BQ477" s="25">
        <v>0</v>
      </c>
      <c r="BR477" s="25">
        <v>0</v>
      </c>
      <c r="BS477" s="25">
        <v>0</v>
      </c>
      <c r="BT477" s="25">
        <v>0</v>
      </c>
      <c r="BU477" s="25">
        <v>0</v>
      </c>
      <c r="BV477" s="25">
        <v>0</v>
      </c>
      <c r="BW477" s="25">
        <v>0</v>
      </c>
      <c r="BX477" s="25">
        <v>0</v>
      </c>
      <c r="BY477" s="25">
        <v>0</v>
      </c>
      <c r="BZ477" s="25">
        <v>0</v>
      </c>
      <c r="CA477" s="25">
        <v>0</v>
      </c>
      <c r="CB477" s="52">
        <f t="shared" si="24"/>
        <v>417.22500000000002</v>
      </c>
      <c r="CE477" s="31" t="s">
        <v>34</v>
      </c>
      <c r="CF477" t="s">
        <v>655</v>
      </c>
      <c r="CG477" s="31" t="s">
        <v>656</v>
      </c>
      <c r="CH477" t="s">
        <v>655</v>
      </c>
      <c r="CI477" t="str">
        <f t="shared" si="23"/>
        <v>03</v>
      </c>
      <c r="CJ477" t="s">
        <v>655</v>
      </c>
      <c r="CK477" s="31" t="s">
        <v>857</v>
      </c>
    </row>
    <row r="478" spans="1:89" ht="63.75" x14ac:dyDescent="0.25">
      <c r="A478" s="6">
        <v>475</v>
      </c>
      <c r="B478" s="27" t="str">
        <f t="shared" si="22"/>
        <v>ТС-001.02.03.203</v>
      </c>
      <c r="C478" s="17" t="s">
        <v>582</v>
      </c>
      <c r="D478" s="18">
        <v>3</v>
      </c>
      <c r="E478" s="18" t="s">
        <v>30</v>
      </c>
      <c r="F478" s="18" t="s">
        <v>31</v>
      </c>
      <c r="G478" s="17" t="s">
        <v>132</v>
      </c>
      <c r="H478" s="17" t="s">
        <v>33</v>
      </c>
      <c r="I478" s="17" t="s">
        <v>34</v>
      </c>
      <c r="J478" s="18" t="s">
        <v>28</v>
      </c>
      <c r="K478" s="18">
        <v>0</v>
      </c>
      <c r="L478" s="18">
        <v>7.5999999999999998E-2</v>
      </c>
      <c r="M478" s="18">
        <v>7.5999999999999998E-2</v>
      </c>
      <c r="N478" s="18">
        <v>11</v>
      </c>
      <c r="O478" s="18">
        <v>0</v>
      </c>
      <c r="P478" s="9">
        <v>232.82888844578105</v>
      </c>
      <c r="Q478" s="20">
        <v>2024</v>
      </c>
      <c r="R478" s="6">
        <v>2024</v>
      </c>
      <c r="S478" s="9">
        <v>1.0983030000000003</v>
      </c>
      <c r="T478" s="9">
        <v>1.0983030000000003</v>
      </c>
      <c r="U478" s="9">
        <v>17.900166666666671</v>
      </c>
      <c r="V478" s="9">
        <v>166.21583333333336</v>
      </c>
      <c r="W478" s="9">
        <v>71.600666666666669</v>
      </c>
      <c r="X478" s="9">
        <v>255.7166666666667</v>
      </c>
      <c r="Y478" s="1"/>
      <c r="Z478" s="1"/>
      <c r="AA478" s="1"/>
      <c r="AB478" s="1"/>
      <c r="AC478" s="22">
        <v>0</v>
      </c>
      <c r="AD478" s="22">
        <v>11</v>
      </c>
      <c r="AE478" s="22">
        <v>0</v>
      </c>
      <c r="AF478" s="22">
        <v>0</v>
      </c>
      <c r="AG478" s="1"/>
      <c r="AH478" s="1"/>
      <c r="AI478" s="1"/>
      <c r="AJ478" s="1">
        <v>0.83599999999999997</v>
      </c>
      <c r="AK478" s="1"/>
      <c r="AL478" s="1"/>
      <c r="AM478" s="1"/>
      <c r="AN478" s="1" t="s">
        <v>466</v>
      </c>
      <c r="AO478" s="1"/>
      <c r="AP478" s="1"/>
      <c r="AQ478" s="1">
        <v>306.86</v>
      </c>
      <c r="AR478" s="1">
        <v>255.7166666666667</v>
      </c>
      <c r="AS478" s="1"/>
      <c r="AT478" s="1">
        <v>70</v>
      </c>
      <c r="AU478" s="1">
        <v>70</v>
      </c>
      <c r="AV478" s="1">
        <v>22</v>
      </c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25">
        <v>0</v>
      </c>
      <c r="BN478" s="25">
        <v>0</v>
      </c>
      <c r="BO478" s="25">
        <v>0</v>
      </c>
      <c r="BP478" s="25">
        <v>255.7166666666667</v>
      </c>
      <c r="BQ478" s="25">
        <v>0</v>
      </c>
      <c r="BR478" s="25">
        <v>0</v>
      </c>
      <c r="BS478" s="25">
        <v>0</v>
      </c>
      <c r="BT478" s="25">
        <v>0</v>
      </c>
      <c r="BU478" s="25">
        <v>0</v>
      </c>
      <c r="BV478" s="25">
        <v>0</v>
      </c>
      <c r="BW478" s="25">
        <v>0</v>
      </c>
      <c r="BX478" s="25">
        <v>0</v>
      </c>
      <c r="BY478" s="25">
        <v>0</v>
      </c>
      <c r="BZ478" s="25">
        <v>0</v>
      </c>
      <c r="CA478" s="25">
        <v>0</v>
      </c>
      <c r="CB478" s="52">
        <f t="shared" si="24"/>
        <v>255.7166666666667</v>
      </c>
      <c r="CE478" s="31" t="s">
        <v>34</v>
      </c>
      <c r="CF478" t="s">
        <v>655</v>
      </c>
      <c r="CG478" s="31" t="s">
        <v>656</v>
      </c>
      <c r="CH478" t="s">
        <v>655</v>
      </c>
      <c r="CI478" t="str">
        <f t="shared" si="23"/>
        <v>03</v>
      </c>
      <c r="CJ478" t="s">
        <v>655</v>
      </c>
      <c r="CK478" s="31" t="s">
        <v>858</v>
      </c>
    </row>
    <row r="479" spans="1:89" ht="63.75" x14ac:dyDescent="0.25">
      <c r="A479" s="6">
        <v>476</v>
      </c>
      <c r="B479" s="27" t="str">
        <f t="shared" si="22"/>
        <v>ТС-001.02.03.204</v>
      </c>
      <c r="C479" s="17" t="s">
        <v>583</v>
      </c>
      <c r="D479" s="18">
        <v>3</v>
      </c>
      <c r="E479" s="18" t="s">
        <v>30</v>
      </c>
      <c r="F479" s="18" t="s">
        <v>31</v>
      </c>
      <c r="G479" s="17" t="s">
        <v>152</v>
      </c>
      <c r="H479" s="17" t="s">
        <v>33</v>
      </c>
      <c r="I479" s="17" t="s">
        <v>34</v>
      </c>
      <c r="J479" s="18" t="s">
        <v>28</v>
      </c>
      <c r="K479" s="18">
        <v>0</v>
      </c>
      <c r="L479" s="18">
        <v>7.5999999999999998E-2</v>
      </c>
      <c r="M479" s="18">
        <v>7.5999999999999998E-2</v>
      </c>
      <c r="N479" s="18">
        <v>38</v>
      </c>
      <c r="O479" s="18">
        <v>0</v>
      </c>
      <c r="P479" s="9">
        <v>1202.9619027414715</v>
      </c>
      <c r="Q479" s="20">
        <v>2024</v>
      </c>
      <c r="R479" s="6">
        <v>2024</v>
      </c>
      <c r="S479" s="9">
        <v>1.0983030000000003</v>
      </c>
      <c r="T479" s="9">
        <v>1.0983030000000003</v>
      </c>
      <c r="U479" s="9">
        <v>92.485166666666672</v>
      </c>
      <c r="V479" s="9">
        <v>858.79083333333335</v>
      </c>
      <c r="W479" s="9">
        <v>369.94066666666663</v>
      </c>
      <c r="X479" s="9">
        <v>1321.2166666666667</v>
      </c>
      <c r="Y479" s="1"/>
      <c r="Z479" s="1"/>
      <c r="AA479" s="1"/>
      <c r="AB479" s="1"/>
      <c r="AC479" s="22">
        <v>0</v>
      </c>
      <c r="AD479" s="22">
        <v>38</v>
      </c>
      <c r="AE479" s="22">
        <v>0</v>
      </c>
      <c r="AF479" s="22">
        <v>0</v>
      </c>
      <c r="AG479" s="1"/>
      <c r="AH479" s="1"/>
      <c r="AI479" s="1"/>
      <c r="AJ479" s="1">
        <v>2.8879999999999999</v>
      </c>
      <c r="AK479" s="1"/>
      <c r="AL479" s="1"/>
      <c r="AM479" s="1"/>
      <c r="AN479" s="1" t="s">
        <v>466</v>
      </c>
      <c r="AO479" s="1"/>
      <c r="AP479" s="1"/>
      <c r="AQ479" s="1">
        <v>1585.46</v>
      </c>
      <c r="AR479" s="1">
        <v>1321.2166666666667</v>
      </c>
      <c r="AS479" s="1"/>
      <c r="AT479" s="1">
        <v>70</v>
      </c>
      <c r="AU479" s="1">
        <v>70</v>
      </c>
      <c r="AV479" s="1">
        <v>76</v>
      </c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25">
        <v>0</v>
      </c>
      <c r="BN479" s="25">
        <v>0</v>
      </c>
      <c r="BO479" s="25">
        <v>0</v>
      </c>
      <c r="BP479" s="25">
        <v>1321.2166666666667</v>
      </c>
      <c r="BQ479" s="25">
        <v>0</v>
      </c>
      <c r="BR479" s="25">
        <v>0</v>
      </c>
      <c r="BS479" s="25">
        <v>0</v>
      </c>
      <c r="BT479" s="25">
        <v>0</v>
      </c>
      <c r="BU479" s="25">
        <v>0</v>
      </c>
      <c r="BV479" s="25">
        <v>0</v>
      </c>
      <c r="BW479" s="25">
        <v>0</v>
      </c>
      <c r="BX479" s="25">
        <v>0</v>
      </c>
      <c r="BY479" s="25">
        <v>0</v>
      </c>
      <c r="BZ479" s="25">
        <v>0</v>
      </c>
      <c r="CA479" s="25">
        <v>0</v>
      </c>
      <c r="CB479" s="52">
        <f t="shared" si="24"/>
        <v>1321.2166666666667</v>
      </c>
      <c r="CE479" s="31" t="s">
        <v>34</v>
      </c>
      <c r="CF479" t="s">
        <v>655</v>
      </c>
      <c r="CG479" s="31" t="s">
        <v>656</v>
      </c>
      <c r="CH479" t="s">
        <v>655</v>
      </c>
      <c r="CI479" t="str">
        <f t="shared" si="23"/>
        <v>03</v>
      </c>
      <c r="CJ479" t="s">
        <v>655</v>
      </c>
      <c r="CK479" s="31" t="s">
        <v>859</v>
      </c>
    </row>
    <row r="480" spans="1:89" ht="63.75" x14ac:dyDescent="0.25">
      <c r="A480" s="6">
        <v>477</v>
      </c>
      <c r="B480" s="27" t="str">
        <f t="shared" si="22"/>
        <v>ТС-001.02.03.205</v>
      </c>
      <c r="C480" s="17" t="s">
        <v>584</v>
      </c>
      <c r="D480" s="18">
        <v>3</v>
      </c>
      <c r="E480" s="18" t="s">
        <v>30</v>
      </c>
      <c r="F480" s="18" t="s">
        <v>31</v>
      </c>
      <c r="G480" s="17" t="s">
        <v>152</v>
      </c>
      <c r="H480" s="17" t="s">
        <v>33</v>
      </c>
      <c r="I480" s="17" t="s">
        <v>34</v>
      </c>
      <c r="J480" s="18" t="s">
        <v>28</v>
      </c>
      <c r="K480" s="18">
        <v>0</v>
      </c>
      <c r="L480" s="18">
        <v>7.5999999999999998E-2</v>
      </c>
      <c r="M480" s="18">
        <v>7.5999999999999998E-2</v>
      </c>
      <c r="N480" s="18">
        <v>10</v>
      </c>
      <c r="O480" s="18">
        <v>0</v>
      </c>
      <c r="P480" s="9">
        <v>316.57171715516267</v>
      </c>
      <c r="Q480" s="20">
        <v>2024</v>
      </c>
      <c r="R480" s="6">
        <v>2024</v>
      </c>
      <c r="S480" s="9">
        <v>1.0983030000000003</v>
      </c>
      <c r="T480" s="9">
        <v>1.0983030000000003</v>
      </c>
      <c r="U480" s="9">
        <v>24.338416666666674</v>
      </c>
      <c r="V480" s="9">
        <v>225.99958333333336</v>
      </c>
      <c r="W480" s="9">
        <v>97.353666666666669</v>
      </c>
      <c r="X480" s="9">
        <v>347.69166666666672</v>
      </c>
      <c r="Y480" s="1"/>
      <c r="Z480" s="1"/>
      <c r="AA480" s="1"/>
      <c r="AB480" s="1"/>
      <c r="AC480" s="22">
        <v>0</v>
      </c>
      <c r="AD480" s="22">
        <v>10</v>
      </c>
      <c r="AE480" s="22">
        <v>0</v>
      </c>
      <c r="AF480" s="22">
        <v>0</v>
      </c>
      <c r="AG480" s="1"/>
      <c r="AH480" s="1"/>
      <c r="AI480" s="1"/>
      <c r="AJ480" s="1">
        <v>0.76</v>
      </c>
      <c r="AK480" s="1"/>
      <c r="AL480" s="1"/>
      <c r="AM480" s="1"/>
      <c r="AN480" s="1" t="s">
        <v>466</v>
      </c>
      <c r="AO480" s="1"/>
      <c r="AP480" s="1"/>
      <c r="AQ480" s="1">
        <v>417.23</v>
      </c>
      <c r="AR480" s="1">
        <v>347.69166666666672</v>
      </c>
      <c r="AS480" s="1"/>
      <c r="AT480" s="1">
        <v>70</v>
      </c>
      <c r="AU480" s="1">
        <v>70</v>
      </c>
      <c r="AV480" s="1">
        <v>20</v>
      </c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25">
        <v>0</v>
      </c>
      <c r="BN480" s="25">
        <v>0</v>
      </c>
      <c r="BO480" s="25">
        <v>0</v>
      </c>
      <c r="BP480" s="25">
        <v>347.69166666666672</v>
      </c>
      <c r="BQ480" s="25">
        <v>0</v>
      </c>
      <c r="BR480" s="25">
        <v>0</v>
      </c>
      <c r="BS480" s="25">
        <v>0</v>
      </c>
      <c r="BT480" s="25">
        <v>0</v>
      </c>
      <c r="BU480" s="25">
        <v>0</v>
      </c>
      <c r="BV480" s="25">
        <v>0</v>
      </c>
      <c r="BW480" s="25">
        <v>0</v>
      </c>
      <c r="BX480" s="25">
        <v>0</v>
      </c>
      <c r="BY480" s="25">
        <v>0</v>
      </c>
      <c r="BZ480" s="25">
        <v>0</v>
      </c>
      <c r="CA480" s="25">
        <v>0</v>
      </c>
      <c r="CB480" s="52">
        <f t="shared" si="24"/>
        <v>347.69166666666672</v>
      </c>
      <c r="CE480" s="31" t="s">
        <v>34</v>
      </c>
      <c r="CF480" t="s">
        <v>655</v>
      </c>
      <c r="CG480" s="31" t="s">
        <v>656</v>
      </c>
      <c r="CH480" t="s">
        <v>655</v>
      </c>
      <c r="CI480" t="str">
        <f t="shared" si="23"/>
        <v>03</v>
      </c>
      <c r="CJ480" t="s">
        <v>655</v>
      </c>
      <c r="CK480" s="31" t="s">
        <v>860</v>
      </c>
    </row>
    <row r="481" spans="1:89" ht="63.75" x14ac:dyDescent="0.25">
      <c r="A481" s="6">
        <v>478</v>
      </c>
      <c r="B481" s="27" t="str">
        <f t="shared" si="22"/>
        <v>ТС-001.02.03.206</v>
      </c>
      <c r="C481" s="17" t="s">
        <v>585</v>
      </c>
      <c r="D481" s="18">
        <v>3</v>
      </c>
      <c r="E481" s="18" t="s">
        <v>30</v>
      </c>
      <c r="F481" s="18" t="s">
        <v>31</v>
      </c>
      <c r="G481" s="17" t="s">
        <v>152</v>
      </c>
      <c r="H481" s="17" t="s">
        <v>33</v>
      </c>
      <c r="I481" s="17" t="s">
        <v>34</v>
      </c>
      <c r="J481" s="18" t="s">
        <v>28</v>
      </c>
      <c r="K481" s="18">
        <v>0</v>
      </c>
      <c r="L481" s="18">
        <v>7.5999999999999998E-2</v>
      </c>
      <c r="M481" s="18">
        <v>7.5999999999999998E-2</v>
      </c>
      <c r="N481" s="18">
        <v>39</v>
      </c>
      <c r="O481" s="18">
        <v>0</v>
      </c>
      <c r="P481" s="9">
        <v>1234.6167982180991</v>
      </c>
      <c r="Q481" s="20">
        <v>2024</v>
      </c>
      <c r="R481" s="6">
        <v>2024</v>
      </c>
      <c r="S481" s="9">
        <v>1.0983030000000003</v>
      </c>
      <c r="T481" s="9">
        <v>1.0983030000000003</v>
      </c>
      <c r="U481" s="9">
        <v>94.918833333333339</v>
      </c>
      <c r="V481" s="9">
        <v>881.38916666666671</v>
      </c>
      <c r="W481" s="9">
        <v>379.6753333333333</v>
      </c>
      <c r="X481" s="9">
        <v>1355.9833333333333</v>
      </c>
      <c r="Y481" s="1"/>
      <c r="Z481" s="1"/>
      <c r="AA481" s="1"/>
      <c r="AB481" s="1"/>
      <c r="AC481" s="22">
        <v>0</v>
      </c>
      <c r="AD481" s="22">
        <v>39</v>
      </c>
      <c r="AE481" s="22">
        <v>0</v>
      </c>
      <c r="AF481" s="22">
        <v>0</v>
      </c>
      <c r="AG481" s="1"/>
      <c r="AH481" s="1"/>
      <c r="AI481" s="1"/>
      <c r="AJ481" s="1">
        <v>2.964</v>
      </c>
      <c r="AK481" s="1"/>
      <c r="AL481" s="1"/>
      <c r="AM481" s="1"/>
      <c r="AN481" s="1" t="s">
        <v>466</v>
      </c>
      <c r="AO481" s="1"/>
      <c r="AP481" s="1"/>
      <c r="AQ481" s="1">
        <v>1627.18</v>
      </c>
      <c r="AR481" s="1">
        <v>1355.9833333333333</v>
      </c>
      <c r="AS481" s="1"/>
      <c r="AT481" s="1">
        <v>70</v>
      </c>
      <c r="AU481" s="1">
        <v>70</v>
      </c>
      <c r="AV481" s="1">
        <v>78</v>
      </c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25">
        <v>0</v>
      </c>
      <c r="BN481" s="25">
        <v>0</v>
      </c>
      <c r="BO481" s="25">
        <v>0</v>
      </c>
      <c r="BP481" s="25">
        <v>1355.9833333333333</v>
      </c>
      <c r="BQ481" s="25">
        <v>0</v>
      </c>
      <c r="BR481" s="25">
        <v>0</v>
      </c>
      <c r="BS481" s="25">
        <v>0</v>
      </c>
      <c r="BT481" s="25">
        <v>0</v>
      </c>
      <c r="BU481" s="25">
        <v>0</v>
      </c>
      <c r="BV481" s="25">
        <v>0</v>
      </c>
      <c r="BW481" s="25">
        <v>0</v>
      </c>
      <c r="BX481" s="25">
        <v>0</v>
      </c>
      <c r="BY481" s="25">
        <v>0</v>
      </c>
      <c r="BZ481" s="25">
        <v>0</v>
      </c>
      <c r="CA481" s="25">
        <v>0</v>
      </c>
      <c r="CB481" s="52">
        <f t="shared" si="24"/>
        <v>1355.9833333333333</v>
      </c>
      <c r="CE481" s="31" t="s">
        <v>34</v>
      </c>
      <c r="CF481" t="s">
        <v>655</v>
      </c>
      <c r="CG481" s="31" t="s">
        <v>656</v>
      </c>
      <c r="CH481" t="s">
        <v>655</v>
      </c>
      <c r="CI481" t="str">
        <f t="shared" si="23"/>
        <v>03</v>
      </c>
      <c r="CJ481" t="s">
        <v>655</v>
      </c>
      <c r="CK481" s="31" t="s">
        <v>861</v>
      </c>
    </row>
    <row r="482" spans="1:89" ht="63.75" x14ac:dyDescent="0.25">
      <c r="A482" s="6">
        <v>479</v>
      </c>
      <c r="B482" s="27" t="str">
        <f t="shared" si="22"/>
        <v>ТС-001.02.03.207</v>
      </c>
      <c r="C482" s="17" t="s">
        <v>586</v>
      </c>
      <c r="D482" s="18">
        <v>3</v>
      </c>
      <c r="E482" s="18" t="s">
        <v>30</v>
      </c>
      <c r="F482" s="18" t="s">
        <v>31</v>
      </c>
      <c r="G482" s="17" t="s">
        <v>132</v>
      </c>
      <c r="H482" s="17" t="s">
        <v>33</v>
      </c>
      <c r="I482" s="17" t="s">
        <v>34</v>
      </c>
      <c r="J482" s="18" t="s">
        <v>28</v>
      </c>
      <c r="K482" s="18">
        <v>0</v>
      </c>
      <c r="L482" s="18">
        <v>7.5999999999999998E-2</v>
      </c>
      <c r="M482" s="18">
        <v>7.5999999999999998E-2</v>
      </c>
      <c r="N482" s="18">
        <v>11</v>
      </c>
      <c r="O482" s="18">
        <v>0</v>
      </c>
      <c r="P482" s="9">
        <v>348.22661263179037</v>
      </c>
      <c r="Q482" s="20">
        <v>2024</v>
      </c>
      <c r="R482" s="6">
        <v>2024</v>
      </c>
      <c r="S482" s="9">
        <v>1.0983030000000003</v>
      </c>
      <c r="T482" s="9">
        <v>1.0983030000000003</v>
      </c>
      <c r="U482" s="9">
        <v>26.772083333333335</v>
      </c>
      <c r="V482" s="9">
        <v>248.59791666666666</v>
      </c>
      <c r="W482" s="9">
        <v>107.08833333333332</v>
      </c>
      <c r="X482" s="9">
        <v>382.45833333333331</v>
      </c>
      <c r="Y482" s="1"/>
      <c r="Z482" s="1"/>
      <c r="AA482" s="1"/>
      <c r="AB482" s="1"/>
      <c r="AC482" s="22">
        <v>0</v>
      </c>
      <c r="AD482" s="22">
        <v>11</v>
      </c>
      <c r="AE482" s="22">
        <v>0</v>
      </c>
      <c r="AF482" s="22">
        <v>0</v>
      </c>
      <c r="AG482" s="1"/>
      <c r="AH482" s="1"/>
      <c r="AI482" s="1"/>
      <c r="AJ482" s="1">
        <v>0.83599999999999997</v>
      </c>
      <c r="AK482" s="1"/>
      <c r="AL482" s="1"/>
      <c r="AM482" s="1"/>
      <c r="AN482" s="1" t="s">
        <v>466</v>
      </c>
      <c r="AO482" s="1"/>
      <c r="AP482" s="1"/>
      <c r="AQ482" s="1">
        <v>458.95</v>
      </c>
      <c r="AR482" s="1">
        <v>382.45833333333331</v>
      </c>
      <c r="AS482" s="1"/>
      <c r="AT482" s="1">
        <v>70</v>
      </c>
      <c r="AU482" s="1">
        <v>70</v>
      </c>
      <c r="AV482" s="1">
        <v>22</v>
      </c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25">
        <v>0</v>
      </c>
      <c r="BN482" s="25">
        <v>0</v>
      </c>
      <c r="BO482" s="25">
        <v>0</v>
      </c>
      <c r="BP482" s="25">
        <v>382.45833333333331</v>
      </c>
      <c r="BQ482" s="25">
        <v>0</v>
      </c>
      <c r="BR482" s="25">
        <v>0</v>
      </c>
      <c r="BS482" s="25">
        <v>0</v>
      </c>
      <c r="BT482" s="25">
        <v>0</v>
      </c>
      <c r="BU482" s="25">
        <v>0</v>
      </c>
      <c r="BV482" s="25">
        <v>0</v>
      </c>
      <c r="BW482" s="25">
        <v>0</v>
      </c>
      <c r="BX482" s="25">
        <v>0</v>
      </c>
      <c r="BY482" s="25">
        <v>0</v>
      </c>
      <c r="BZ482" s="25">
        <v>0</v>
      </c>
      <c r="CA482" s="25">
        <v>0</v>
      </c>
      <c r="CB482" s="52">
        <f t="shared" si="24"/>
        <v>382.45833333333331</v>
      </c>
      <c r="CE482" s="31" t="s">
        <v>34</v>
      </c>
      <c r="CF482" t="s">
        <v>655</v>
      </c>
      <c r="CG482" s="31" t="s">
        <v>656</v>
      </c>
      <c r="CH482" t="s">
        <v>655</v>
      </c>
      <c r="CI482" t="str">
        <f t="shared" si="23"/>
        <v>03</v>
      </c>
      <c r="CJ482" t="s">
        <v>655</v>
      </c>
      <c r="CK482" s="31" t="s">
        <v>862</v>
      </c>
    </row>
    <row r="483" spans="1:89" ht="63.75" x14ac:dyDescent="0.25">
      <c r="A483" s="6">
        <v>480</v>
      </c>
      <c r="B483" s="27" t="str">
        <f t="shared" si="22"/>
        <v>ТС-001.02.03.208</v>
      </c>
      <c r="C483" s="17" t="s">
        <v>587</v>
      </c>
      <c r="D483" s="18">
        <v>3</v>
      </c>
      <c r="E483" s="18" t="s">
        <v>30</v>
      </c>
      <c r="F483" s="18" t="s">
        <v>31</v>
      </c>
      <c r="G483" s="17" t="s">
        <v>132</v>
      </c>
      <c r="H483" s="17" t="s">
        <v>33</v>
      </c>
      <c r="I483" s="17" t="s">
        <v>34</v>
      </c>
      <c r="J483" s="18" t="s">
        <v>28</v>
      </c>
      <c r="K483" s="18">
        <v>0</v>
      </c>
      <c r="L483" s="18">
        <v>7.5999999999999998E-2</v>
      </c>
      <c r="M483" s="18">
        <v>7.5999999999999998E-2</v>
      </c>
      <c r="N483" s="18">
        <v>16</v>
      </c>
      <c r="O483" s="18">
        <v>0</v>
      </c>
      <c r="P483" s="9">
        <v>506.50867747789073</v>
      </c>
      <c r="Q483" s="20">
        <v>2024</v>
      </c>
      <c r="R483" s="6">
        <v>2024</v>
      </c>
      <c r="S483" s="9">
        <v>1.0983030000000003</v>
      </c>
      <c r="T483" s="9">
        <v>1.0983030000000003</v>
      </c>
      <c r="U483" s="9">
        <v>38.941000000000003</v>
      </c>
      <c r="V483" s="9">
        <v>361.59499999999997</v>
      </c>
      <c r="W483" s="9">
        <v>155.76399999999998</v>
      </c>
      <c r="X483" s="9">
        <v>556.29999999999995</v>
      </c>
      <c r="Y483" s="1"/>
      <c r="Z483" s="1"/>
      <c r="AA483" s="1"/>
      <c r="AB483" s="1"/>
      <c r="AC483" s="22">
        <v>0</v>
      </c>
      <c r="AD483" s="22">
        <v>16</v>
      </c>
      <c r="AE483" s="22">
        <v>0</v>
      </c>
      <c r="AF483" s="22">
        <v>0</v>
      </c>
      <c r="AG483" s="1"/>
      <c r="AH483" s="1"/>
      <c r="AI483" s="1"/>
      <c r="AJ483" s="1">
        <v>1.216</v>
      </c>
      <c r="AK483" s="1"/>
      <c r="AL483" s="1"/>
      <c r="AM483" s="1"/>
      <c r="AN483" s="1" t="s">
        <v>466</v>
      </c>
      <c r="AO483" s="1"/>
      <c r="AP483" s="1"/>
      <c r="AQ483" s="1">
        <v>667.56</v>
      </c>
      <c r="AR483" s="1">
        <v>556.29999999999995</v>
      </c>
      <c r="AS483" s="1"/>
      <c r="AT483" s="1">
        <v>70</v>
      </c>
      <c r="AU483" s="1">
        <v>70</v>
      </c>
      <c r="AV483" s="1">
        <v>32</v>
      </c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25">
        <v>0</v>
      </c>
      <c r="BN483" s="25">
        <v>0</v>
      </c>
      <c r="BO483" s="25">
        <v>0</v>
      </c>
      <c r="BP483" s="25">
        <v>556.29999999999995</v>
      </c>
      <c r="BQ483" s="25">
        <v>0</v>
      </c>
      <c r="BR483" s="25">
        <v>0</v>
      </c>
      <c r="BS483" s="25">
        <v>0</v>
      </c>
      <c r="BT483" s="25">
        <v>0</v>
      </c>
      <c r="BU483" s="25">
        <v>0</v>
      </c>
      <c r="BV483" s="25">
        <v>0</v>
      </c>
      <c r="BW483" s="25">
        <v>0</v>
      </c>
      <c r="BX483" s="25">
        <v>0</v>
      </c>
      <c r="BY483" s="25">
        <v>0</v>
      </c>
      <c r="BZ483" s="25">
        <v>0</v>
      </c>
      <c r="CA483" s="25">
        <v>0</v>
      </c>
      <c r="CB483" s="52">
        <f t="shared" si="24"/>
        <v>556.29999999999995</v>
      </c>
      <c r="CE483" s="31" t="s">
        <v>34</v>
      </c>
      <c r="CF483" t="s">
        <v>655</v>
      </c>
      <c r="CG483" s="31" t="s">
        <v>656</v>
      </c>
      <c r="CH483" t="s">
        <v>655</v>
      </c>
      <c r="CI483" t="str">
        <f t="shared" si="23"/>
        <v>03</v>
      </c>
      <c r="CJ483" t="s">
        <v>655</v>
      </c>
      <c r="CK483" s="31" t="s">
        <v>863</v>
      </c>
    </row>
    <row r="484" spans="1:89" ht="63.75" x14ac:dyDescent="0.25">
      <c r="A484" s="6">
        <v>481</v>
      </c>
      <c r="B484" s="27" t="str">
        <f t="shared" si="22"/>
        <v>ТС-001.02.03.209</v>
      </c>
      <c r="C484" s="17" t="s">
        <v>588</v>
      </c>
      <c r="D484" s="18">
        <v>3</v>
      </c>
      <c r="E484" s="18" t="s">
        <v>30</v>
      </c>
      <c r="F484" s="18" t="s">
        <v>31</v>
      </c>
      <c r="G484" s="17" t="s">
        <v>132</v>
      </c>
      <c r="H484" s="17" t="s">
        <v>33</v>
      </c>
      <c r="I484" s="17" t="s">
        <v>34</v>
      </c>
      <c r="J484" s="18" t="s">
        <v>28</v>
      </c>
      <c r="K484" s="18">
        <v>0</v>
      </c>
      <c r="L484" s="18">
        <v>7.5999999999999998E-2</v>
      </c>
      <c r="M484" s="18">
        <v>7.5999999999999998E-2</v>
      </c>
      <c r="N484" s="18">
        <v>35</v>
      </c>
      <c r="O484" s="18">
        <v>0</v>
      </c>
      <c r="P484" s="9">
        <v>1107.9896288486266</v>
      </c>
      <c r="Q484" s="20">
        <v>2024</v>
      </c>
      <c r="R484" s="6">
        <v>2024</v>
      </c>
      <c r="S484" s="9">
        <v>1.0983030000000003</v>
      </c>
      <c r="T484" s="9">
        <v>1.0983030000000003</v>
      </c>
      <c r="U484" s="9">
        <v>85.183583333333345</v>
      </c>
      <c r="V484" s="9">
        <v>790.99041666666665</v>
      </c>
      <c r="W484" s="9">
        <v>340.73433333333327</v>
      </c>
      <c r="X484" s="9">
        <v>1216.9083333333333</v>
      </c>
      <c r="Y484" s="1"/>
      <c r="Z484" s="1"/>
      <c r="AA484" s="1"/>
      <c r="AB484" s="1"/>
      <c r="AC484" s="22">
        <v>0</v>
      </c>
      <c r="AD484" s="22">
        <v>35</v>
      </c>
      <c r="AE484" s="22">
        <v>0</v>
      </c>
      <c r="AF484" s="22">
        <v>0</v>
      </c>
      <c r="AG484" s="1"/>
      <c r="AH484" s="1"/>
      <c r="AI484" s="1"/>
      <c r="AJ484" s="1">
        <v>2.66</v>
      </c>
      <c r="AK484" s="1"/>
      <c r="AL484" s="1"/>
      <c r="AM484" s="1"/>
      <c r="AN484" s="1" t="s">
        <v>466</v>
      </c>
      <c r="AO484" s="1"/>
      <c r="AP484" s="1"/>
      <c r="AQ484" s="1">
        <v>1460.29</v>
      </c>
      <c r="AR484" s="1">
        <v>1216.9083333333333</v>
      </c>
      <c r="AS484" s="1"/>
      <c r="AT484" s="1">
        <v>70</v>
      </c>
      <c r="AU484" s="1">
        <v>70</v>
      </c>
      <c r="AV484" s="1">
        <v>70</v>
      </c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25">
        <v>0</v>
      </c>
      <c r="BN484" s="25">
        <v>0</v>
      </c>
      <c r="BO484" s="25">
        <v>0</v>
      </c>
      <c r="BP484" s="25">
        <v>1216.9083333333333</v>
      </c>
      <c r="BQ484" s="25">
        <v>0</v>
      </c>
      <c r="BR484" s="25">
        <v>0</v>
      </c>
      <c r="BS484" s="25">
        <v>0</v>
      </c>
      <c r="BT484" s="25">
        <v>0</v>
      </c>
      <c r="BU484" s="25">
        <v>0</v>
      </c>
      <c r="BV484" s="25">
        <v>0</v>
      </c>
      <c r="BW484" s="25">
        <v>0</v>
      </c>
      <c r="BX484" s="25">
        <v>0</v>
      </c>
      <c r="BY484" s="25">
        <v>0</v>
      </c>
      <c r="BZ484" s="25">
        <v>0</v>
      </c>
      <c r="CA484" s="25">
        <v>0</v>
      </c>
      <c r="CB484" s="52">
        <f t="shared" si="24"/>
        <v>1216.9083333333333</v>
      </c>
      <c r="CE484" s="31" t="s">
        <v>34</v>
      </c>
      <c r="CF484" t="s">
        <v>655</v>
      </c>
      <c r="CG484" s="31" t="s">
        <v>656</v>
      </c>
      <c r="CH484" t="s">
        <v>655</v>
      </c>
      <c r="CI484" t="str">
        <f t="shared" si="23"/>
        <v>03</v>
      </c>
      <c r="CJ484" t="s">
        <v>655</v>
      </c>
      <c r="CK484" s="31" t="s">
        <v>864</v>
      </c>
    </row>
    <row r="485" spans="1:89" ht="63.75" x14ac:dyDescent="0.25">
      <c r="A485" s="6">
        <v>482</v>
      </c>
      <c r="B485" s="27" t="str">
        <f t="shared" si="22"/>
        <v>ТС-001.02.03.210</v>
      </c>
      <c r="C485" s="17" t="s">
        <v>589</v>
      </c>
      <c r="D485" s="18">
        <v>3</v>
      </c>
      <c r="E485" s="18" t="s">
        <v>30</v>
      </c>
      <c r="F485" s="18" t="s">
        <v>31</v>
      </c>
      <c r="G485" s="17" t="s">
        <v>132</v>
      </c>
      <c r="H485" s="17" t="s">
        <v>33</v>
      </c>
      <c r="I485" s="17" t="s">
        <v>34</v>
      </c>
      <c r="J485" s="18" t="s">
        <v>28</v>
      </c>
      <c r="K485" s="18">
        <v>0</v>
      </c>
      <c r="L485" s="18">
        <v>7.5999999999999998E-2</v>
      </c>
      <c r="M485" s="18">
        <v>7.5999999999999998E-2</v>
      </c>
      <c r="N485" s="18">
        <v>21</v>
      </c>
      <c r="O485" s="18">
        <v>0</v>
      </c>
      <c r="P485" s="9">
        <v>444.48875522814132</v>
      </c>
      <c r="Q485" s="20">
        <v>2024</v>
      </c>
      <c r="R485" s="6">
        <v>2024</v>
      </c>
      <c r="S485" s="9">
        <v>1.0983030000000003</v>
      </c>
      <c r="T485" s="9">
        <v>1.0983030000000003</v>
      </c>
      <c r="U485" s="9">
        <v>34.172833333333344</v>
      </c>
      <c r="V485" s="9">
        <v>317.31916666666672</v>
      </c>
      <c r="W485" s="9">
        <v>136.69133333333335</v>
      </c>
      <c r="X485" s="9">
        <v>488.18333333333339</v>
      </c>
      <c r="Y485" s="1"/>
      <c r="Z485" s="1"/>
      <c r="AA485" s="1"/>
      <c r="AB485" s="1"/>
      <c r="AC485" s="22">
        <v>0</v>
      </c>
      <c r="AD485" s="22">
        <v>21</v>
      </c>
      <c r="AE485" s="22">
        <v>0</v>
      </c>
      <c r="AF485" s="22">
        <v>0</v>
      </c>
      <c r="AG485" s="1"/>
      <c r="AH485" s="1"/>
      <c r="AI485" s="1"/>
      <c r="AJ485" s="1">
        <v>1.5959999999999999</v>
      </c>
      <c r="AK485" s="1"/>
      <c r="AL485" s="1"/>
      <c r="AM485" s="1"/>
      <c r="AN485" s="1" t="s">
        <v>466</v>
      </c>
      <c r="AO485" s="1"/>
      <c r="AP485" s="1"/>
      <c r="AQ485" s="1">
        <v>585.82000000000005</v>
      </c>
      <c r="AR485" s="1">
        <v>488.18333333333339</v>
      </c>
      <c r="AS485" s="1"/>
      <c r="AT485" s="1">
        <v>70</v>
      </c>
      <c r="AU485" s="1">
        <v>70</v>
      </c>
      <c r="AV485" s="1">
        <v>42</v>
      </c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25">
        <v>0</v>
      </c>
      <c r="BN485" s="25">
        <v>0</v>
      </c>
      <c r="BO485" s="25">
        <v>0</v>
      </c>
      <c r="BP485" s="25">
        <v>488.18333333333339</v>
      </c>
      <c r="BQ485" s="25">
        <v>0</v>
      </c>
      <c r="BR485" s="25">
        <v>0</v>
      </c>
      <c r="BS485" s="25">
        <v>0</v>
      </c>
      <c r="BT485" s="25">
        <v>0</v>
      </c>
      <c r="BU485" s="25">
        <v>0</v>
      </c>
      <c r="BV485" s="25">
        <v>0</v>
      </c>
      <c r="BW485" s="25">
        <v>0</v>
      </c>
      <c r="BX485" s="25">
        <v>0</v>
      </c>
      <c r="BY485" s="25">
        <v>0</v>
      </c>
      <c r="BZ485" s="25">
        <v>0</v>
      </c>
      <c r="CA485" s="25">
        <v>0</v>
      </c>
      <c r="CB485" s="52">
        <f t="shared" si="24"/>
        <v>488.18333333333339</v>
      </c>
      <c r="CE485" s="31" t="s">
        <v>34</v>
      </c>
      <c r="CF485" t="s">
        <v>655</v>
      </c>
      <c r="CG485" s="31" t="s">
        <v>656</v>
      </c>
      <c r="CH485" t="s">
        <v>655</v>
      </c>
      <c r="CI485" t="str">
        <f t="shared" si="23"/>
        <v>03</v>
      </c>
      <c r="CJ485" t="s">
        <v>655</v>
      </c>
      <c r="CK485" s="31" t="s">
        <v>865</v>
      </c>
    </row>
    <row r="486" spans="1:89" ht="63.75" x14ac:dyDescent="0.25">
      <c r="A486" s="6">
        <v>483</v>
      </c>
      <c r="B486" s="27" t="str">
        <f t="shared" si="22"/>
        <v>ТС-001.02.03.211</v>
      </c>
      <c r="C486" s="17" t="s">
        <v>590</v>
      </c>
      <c r="D486" s="18">
        <v>3</v>
      </c>
      <c r="E486" s="18" t="s">
        <v>30</v>
      </c>
      <c r="F486" s="18" t="s">
        <v>31</v>
      </c>
      <c r="G486" s="17" t="s">
        <v>132</v>
      </c>
      <c r="H486" s="17" t="s">
        <v>33</v>
      </c>
      <c r="I486" s="17" t="s">
        <v>34</v>
      </c>
      <c r="J486" s="18" t="s">
        <v>28</v>
      </c>
      <c r="K486" s="18">
        <v>0</v>
      </c>
      <c r="L486" s="18">
        <v>7.5999999999999998E-2</v>
      </c>
      <c r="M486" s="18">
        <v>7.5999999999999998E-2</v>
      </c>
      <c r="N486" s="18">
        <v>15</v>
      </c>
      <c r="O486" s="18">
        <v>0</v>
      </c>
      <c r="P486" s="9">
        <v>317.4973876365022</v>
      </c>
      <c r="Q486" s="20">
        <v>2024</v>
      </c>
      <c r="R486" s="6">
        <v>2024</v>
      </c>
      <c r="S486" s="9">
        <v>1.0983030000000003</v>
      </c>
      <c r="T486" s="9">
        <v>1.0983030000000003</v>
      </c>
      <c r="U486" s="9">
        <v>24.409583333333334</v>
      </c>
      <c r="V486" s="9">
        <v>226.66041666666666</v>
      </c>
      <c r="W486" s="9">
        <v>97.638333333333321</v>
      </c>
      <c r="X486" s="9">
        <v>348.70833333333331</v>
      </c>
      <c r="Y486" s="1"/>
      <c r="Z486" s="1"/>
      <c r="AA486" s="1"/>
      <c r="AB486" s="1"/>
      <c r="AC486" s="22">
        <v>0</v>
      </c>
      <c r="AD486" s="22">
        <v>15</v>
      </c>
      <c r="AE486" s="22">
        <v>0</v>
      </c>
      <c r="AF486" s="22">
        <v>0</v>
      </c>
      <c r="AG486" s="1"/>
      <c r="AH486" s="1"/>
      <c r="AI486" s="1"/>
      <c r="AJ486" s="1">
        <v>1.1399999999999999</v>
      </c>
      <c r="AK486" s="1"/>
      <c r="AL486" s="1"/>
      <c r="AM486" s="1"/>
      <c r="AN486" s="1" t="s">
        <v>466</v>
      </c>
      <c r="AO486" s="1"/>
      <c r="AP486" s="1"/>
      <c r="AQ486" s="1">
        <v>418.45</v>
      </c>
      <c r="AR486" s="1">
        <v>348.70833333333331</v>
      </c>
      <c r="AS486" s="1"/>
      <c r="AT486" s="1">
        <v>70</v>
      </c>
      <c r="AU486" s="1">
        <v>70</v>
      </c>
      <c r="AV486" s="1">
        <v>30</v>
      </c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25">
        <v>0</v>
      </c>
      <c r="BN486" s="25">
        <v>0</v>
      </c>
      <c r="BO486" s="25">
        <v>0</v>
      </c>
      <c r="BP486" s="25">
        <v>348.70833333333331</v>
      </c>
      <c r="BQ486" s="25">
        <v>0</v>
      </c>
      <c r="BR486" s="25">
        <v>0</v>
      </c>
      <c r="BS486" s="25">
        <v>0</v>
      </c>
      <c r="BT486" s="25">
        <v>0</v>
      </c>
      <c r="BU486" s="25">
        <v>0</v>
      </c>
      <c r="BV486" s="25">
        <v>0</v>
      </c>
      <c r="BW486" s="25">
        <v>0</v>
      </c>
      <c r="BX486" s="25">
        <v>0</v>
      </c>
      <c r="BY486" s="25">
        <v>0</v>
      </c>
      <c r="BZ486" s="25">
        <v>0</v>
      </c>
      <c r="CA486" s="25">
        <v>0</v>
      </c>
      <c r="CB486" s="52">
        <f t="shared" si="24"/>
        <v>348.70833333333331</v>
      </c>
      <c r="CE486" s="31" t="s">
        <v>34</v>
      </c>
      <c r="CF486" t="s">
        <v>655</v>
      </c>
      <c r="CG486" s="31" t="s">
        <v>656</v>
      </c>
      <c r="CH486" t="s">
        <v>655</v>
      </c>
      <c r="CI486" t="str">
        <f t="shared" si="23"/>
        <v>03</v>
      </c>
      <c r="CJ486" t="s">
        <v>655</v>
      </c>
      <c r="CK486" s="31" t="s">
        <v>866</v>
      </c>
    </row>
    <row r="487" spans="1:89" ht="63.75" x14ac:dyDescent="0.25">
      <c r="A487" s="6">
        <v>484</v>
      </c>
      <c r="B487" s="27" t="str">
        <f t="shared" si="22"/>
        <v>ТС-001.02.03.212</v>
      </c>
      <c r="C487" s="17" t="s">
        <v>591</v>
      </c>
      <c r="D487" s="18">
        <v>3</v>
      </c>
      <c r="E487" s="18" t="s">
        <v>30</v>
      </c>
      <c r="F487" s="18" t="s">
        <v>31</v>
      </c>
      <c r="G487" s="17" t="s">
        <v>132</v>
      </c>
      <c r="H487" s="17" t="s">
        <v>33</v>
      </c>
      <c r="I487" s="17" t="s">
        <v>34</v>
      </c>
      <c r="J487" s="18" t="s">
        <v>28</v>
      </c>
      <c r="K487" s="18">
        <v>0</v>
      </c>
      <c r="L487" s="18">
        <v>7.5999999999999998E-2</v>
      </c>
      <c r="M487" s="18">
        <v>7.5999999999999998E-2</v>
      </c>
      <c r="N487" s="18">
        <v>18</v>
      </c>
      <c r="O487" s="18">
        <v>0</v>
      </c>
      <c r="P487" s="9">
        <v>380.98927770084083</v>
      </c>
      <c r="Q487" s="20">
        <v>2024</v>
      </c>
      <c r="R487" s="6">
        <v>2024</v>
      </c>
      <c r="S487" s="9">
        <v>1.0983030000000003</v>
      </c>
      <c r="T487" s="9">
        <v>1.0983030000000003</v>
      </c>
      <c r="U487" s="9">
        <v>29.290916666666668</v>
      </c>
      <c r="V487" s="9">
        <v>271.98708333333332</v>
      </c>
      <c r="W487" s="9">
        <v>117.16366666666666</v>
      </c>
      <c r="X487" s="9">
        <v>418.44166666666661</v>
      </c>
      <c r="Y487" s="1"/>
      <c r="Z487" s="1"/>
      <c r="AA487" s="1"/>
      <c r="AB487" s="1"/>
      <c r="AC487" s="22">
        <v>0</v>
      </c>
      <c r="AD487" s="22">
        <v>18</v>
      </c>
      <c r="AE487" s="22">
        <v>0</v>
      </c>
      <c r="AF487" s="22">
        <v>0</v>
      </c>
      <c r="AG487" s="1"/>
      <c r="AH487" s="1"/>
      <c r="AI487" s="1"/>
      <c r="AJ487" s="1">
        <v>1.3679999999999999</v>
      </c>
      <c r="AK487" s="1"/>
      <c r="AL487" s="1"/>
      <c r="AM487" s="1"/>
      <c r="AN487" s="1" t="s">
        <v>466</v>
      </c>
      <c r="AO487" s="1"/>
      <c r="AP487" s="1"/>
      <c r="AQ487" s="1">
        <v>502.13</v>
      </c>
      <c r="AR487" s="1">
        <v>418.44166666666666</v>
      </c>
      <c r="AS487" s="1"/>
      <c r="AT487" s="1">
        <v>70</v>
      </c>
      <c r="AU487" s="1">
        <v>70</v>
      </c>
      <c r="AV487" s="1">
        <v>36</v>
      </c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25">
        <v>0</v>
      </c>
      <c r="BN487" s="25">
        <v>0</v>
      </c>
      <c r="BO487" s="25">
        <v>0</v>
      </c>
      <c r="BP487" s="25">
        <v>418.44166666666661</v>
      </c>
      <c r="BQ487" s="25">
        <v>0</v>
      </c>
      <c r="BR487" s="25">
        <v>0</v>
      </c>
      <c r="BS487" s="25">
        <v>0</v>
      </c>
      <c r="BT487" s="25">
        <v>0</v>
      </c>
      <c r="BU487" s="25">
        <v>0</v>
      </c>
      <c r="BV487" s="25">
        <v>0</v>
      </c>
      <c r="BW487" s="25">
        <v>0</v>
      </c>
      <c r="BX487" s="25">
        <v>0</v>
      </c>
      <c r="BY487" s="25">
        <v>0</v>
      </c>
      <c r="BZ487" s="25">
        <v>0</v>
      </c>
      <c r="CA487" s="25">
        <v>0</v>
      </c>
      <c r="CB487" s="52">
        <f t="shared" si="24"/>
        <v>418.44166666666661</v>
      </c>
      <c r="CE487" s="31" t="s">
        <v>34</v>
      </c>
      <c r="CF487" t="s">
        <v>655</v>
      </c>
      <c r="CG487" s="31" t="s">
        <v>656</v>
      </c>
      <c r="CH487" t="s">
        <v>655</v>
      </c>
      <c r="CI487" t="str">
        <f t="shared" si="23"/>
        <v>03</v>
      </c>
      <c r="CJ487" t="s">
        <v>655</v>
      </c>
      <c r="CK487" s="31" t="s">
        <v>867</v>
      </c>
    </row>
    <row r="488" spans="1:89" ht="63.75" x14ac:dyDescent="0.25">
      <c r="A488" s="6">
        <v>485</v>
      </c>
      <c r="B488" s="27" t="str">
        <f t="shared" si="22"/>
        <v>ТС-001.02.03.213</v>
      </c>
      <c r="C488" s="17" t="s">
        <v>592</v>
      </c>
      <c r="D488" s="18">
        <v>3</v>
      </c>
      <c r="E488" s="18" t="s">
        <v>30</v>
      </c>
      <c r="F488" s="18" t="s">
        <v>31</v>
      </c>
      <c r="G488" s="17" t="s">
        <v>132</v>
      </c>
      <c r="H488" s="17" t="s">
        <v>33</v>
      </c>
      <c r="I488" s="17" t="s">
        <v>34</v>
      </c>
      <c r="J488" s="18" t="s">
        <v>28</v>
      </c>
      <c r="K488" s="18">
        <v>0</v>
      </c>
      <c r="L488" s="18">
        <v>7.5999999999999998E-2</v>
      </c>
      <c r="M488" s="18">
        <v>7.5999999999999998E-2</v>
      </c>
      <c r="N488" s="18">
        <v>25</v>
      </c>
      <c r="O488" s="18">
        <v>0</v>
      </c>
      <c r="P488" s="9">
        <v>529.15725441886229</v>
      </c>
      <c r="Q488" s="20">
        <v>2024</v>
      </c>
      <c r="R488" s="6">
        <v>2024</v>
      </c>
      <c r="S488" s="9">
        <v>1.0983030000000003</v>
      </c>
      <c r="T488" s="9">
        <v>1.0983030000000003</v>
      </c>
      <c r="U488" s="9">
        <v>40.682250000000003</v>
      </c>
      <c r="V488" s="9">
        <v>377.76374999999996</v>
      </c>
      <c r="W488" s="9">
        <v>162.72899999999996</v>
      </c>
      <c r="X488" s="9">
        <v>581.17499999999995</v>
      </c>
      <c r="Y488" s="1"/>
      <c r="Z488" s="1"/>
      <c r="AA488" s="1"/>
      <c r="AB488" s="1"/>
      <c r="AC488" s="22">
        <v>0</v>
      </c>
      <c r="AD488" s="22">
        <v>25</v>
      </c>
      <c r="AE488" s="22">
        <v>0</v>
      </c>
      <c r="AF488" s="22">
        <v>0</v>
      </c>
      <c r="AG488" s="1"/>
      <c r="AH488" s="1"/>
      <c r="AI488" s="1"/>
      <c r="AJ488" s="1">
        <v>1.9</v>
      </c>
      <c r="AK488" s="1"/>
      <c r="AL488" s="1"/>
      <c r="AM488" s="1"/>
      <c r="AN488" s="1" t="s">
        <v>466</v>
      </c>
      <c r="AO488" s="1"/>
      <c r="AP488" s="1"/>
      <c r="AQ488" s="1">
        <v>697.41</v>
      </c>
      <c r="AR488" s="1">
        <v>581.17499999999995</v>
      </c>
      <c r="AS488" s="1"/>
      <c r="AT488" s="1">
        <v>70</v>
      </c>
      <c r="AU488" s="1">
        <v>70</v>
      </c>
      <c r="AV488" s="1">
        <v>50</v>
      </c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25">
        <v>0</v>
      </c>
      <c r="BN488" s="25">
        <v>0</v>
      </c>
      <c r="BO488" s="25">
        <v>0</v>
      </c>
      <c r="BP488" s="25">
        <v>581.17499999999995</v>
      </c>
      <c r="BQ488" s="25">
        <v>0</v>
      </c>
      <c r="BR488" s="25">
        <v>0</v>
      </c>
      <c r="BS488" s="25">
        <v>0</v>
      </c>
      <c r="BT488" s="25">
        <v>0</v>
      </c>
      <c r="BU488" s="25">
        <v>0</v>
      </c>
      <c r="BV488" s="25">
        <v>0</v>
      </c>
      <c r="BW488" s="25">
        <v>0</v>
      </c>
      <c r="BX488" s="25">
        <v>0</v>
      </c>
      <c r="BY488" s="25">
        <v>0</v>
      </c>
      <c r="BZ488" s="25">
        <v>0</v>
      </c>
      <c r="CA488" s="25">
        <v>0</v>
      </c>
      <c r="CB488" s="52">
        <f t="shared" si="24"/>
        <v>581.17499999999995</v>
      </c>
      <c r="CE488" s="31" t="s">
        <v>34</v>
      </c>
      <c r="CF488" t="s">
        <v>655</v>
      </c>
      <c r="CG488" s="31" t="s">
        <v>656</v>
      </c>
      <c r="CH488" t="s">
        <v>655</v>
      </c>
      <c r="CI488" t="str">
        <f t="shared" si="23"/>
        <v>03</v>
      </c>
      <c r="CJ488" t="s">
        <v>655</v>
      </c>
      <c r="CK488" s="31" t="s">
        <v>868</v>
      </c>
    </row>
    <row r="489" spans="1:89" ht="63.75" x14ac:dyDescent="0.25">
      <c r="A489" s="6">
        <v>486</v>
      </c>
      <c r="B489" s="27" t="str">
        <f t="shared" si="22"/>
        <v>ТС-001.02.03.214</v>
      </c>
      <c r="C489" s="17" t="s">
        <v>593</v>
      </c>
      <c r="D489" s="18">
        <v>3</v>
      </c>
      <c r="E489" s="18" t="s">
        <v>30</v>
      </c>
      <c r="F489" s="18" t="s">
        <v>31</v>
      </c>
      <c r="G489" s="17" t="s">
        <v>132</v>
      </c>
      <c r="H489" s="17" t="s">
        <v>33</v>
      </c>
      <c r="I489" s="17" t="s">
        <v>34</v>
      </c>
      <c r="J489" s="18" t="s">
        <v>28</v>
      </c>
      <c r="K489" s="18">
        <v>0</v>
      </c>
      <c r="L489" s="18">
        <v>5.7000000000000002E-2</v>
      </c>
      <c r="M489" s="18">
        <v>5.7000000000000002E-2</v>
      </c>
      <c r="N489" s="18">
        <v>26</v>
      </c>
      <c r="O489" s="18">
        <v>0</v>
      </c>
      <c r="P489" s="9">
        <v>794.9157321188535</v>
      </c>
      <c r="Q489" s="20">
        <v>2024</v>
      </c>
      <c r="R489" s="6">
        <v>2024</v>
      </c>
      <c r="S489" s="9">
        <v>1.0983030000000003</v>
      </c>
      <c r="T489" s="9">
        <v>1.0983030000000003</v>
      </c>
      <c r="U489" s="9">
        <v>61.11408333333334</v>
      </c>
      <c r="V489" s="9">
        <v>567.48791666666671</v>
      </c>
      <c r="W489" s="9">
        <v>244.45633333333333</v>
      </c>
      <c r="X489" s="9">
        <v>873.05833333333339</v>
      </c>
      <c r="Y489" s="1"/>
      <c r="Z489" s="1"/>
      <c r="AA489" s="1"/>
      <c r="AB489" s="1"/>
      <c r="AC489" s="22">
        <v>0</v>
      </c>
      <c r="AD489" s="22">
        <v>26</v>
      </c>
      <c r="AE489" s="22">
        <v>0</v>
      </c>
      <c r="AF489" s="22">
        <v>0</v>
      </c>
      <c r="AG489" s="1"/>
      <c r="AH489" s="1"/>
      <c r="AI489" s="1"/>
      <c r="AJ489" s="1">
        <v>1.482</v>
      </c>
      <c r="AK489" s="1"/>
      <c r="AL489" s="1"/>
      <c r="AM489" s="1"/>
      <c r="AN489" s="1" t="s">
        <v>466</v>
      </c>
      <c r="AO489" s="1"/>
      <c r="AP489" s="1"/>
      <c r="AQ489" s="1">
        <v>1047.67</v>
      </c>
      <c r="AR489" s="1">
        <v>873.05833333333339</v>
      </c>
      <c r="AS489" s="1"/>
      <c r="AT489" s="1">
        <v>50</v>
      </c>
      <c r="AU489" s="1">
        <v>50</v>
      </c>
      <c r="AV489" s="1">
        <v>52</v>
      </c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25">
        <v>0</v>
      </c>
      <c r="BN489" s="25">
        <v>0</v>
      </c>
      <c r="BO489" s="25">
        <v>0</v>
      </c>
      <c r="BP489" s="25">
        <v>873.05833333333339</v>
      </c>
      <c r="BQ489" s="25">
        <v>0</v>
      </c>
      <c r="BR489" s="25">
        <v>0</v>
      </c>
      <c r="BS489" s="25">
        <v>0</v>
      </c>
      <c r="BT489" s="25">
        <v>0</v>
      </c>
      <c r="BU489" s="25">
        <v>0</v>
      </c>
      <c r="BV489" s="25">
        <v>0</v>
      </c>
      <c r="BW489" s="25">
        <v>0</v>
      </c>
      <c r="BX489" s="25">
        <v>0</v>
      </c>
      <c r="BY489" s="25">
        <v>0</v>
      </c>
      <c r="BZ489" s="25">
        <v>0</v>
      </c>
      <c r="CA489" s="25">
        <v>0</v>
      </c>
      <c r="CB489" s="52">
        <f t="shared" si="24"/>
        <v>873.05833333333339</v>
      </c>
      <c r="CE489" s="31" t="s">
        <v>34</v>
      </c>
      <c r="CF489" t="s">
        <v>655</v>
      </c>
      <c r="CG489" s="31" t="s">
        <v>656</v>
      </c>
      <c r="CH489" t="s">
        <v>655</v>
      </c>
      <c r="CI489" t="str">
        <f t="shared" si="23"/>
        <v>03</v>
      </c>
      <c r="CJ489" t="s">
        <v>655</v>
      </c>
      <c r="CK489" s="31" t="s">
        <v>869</v>
      </c>
    </row>
    <row r="490" spans="1:89" ht="63.75" x14ac:dyDescent="0.25">
      <c r="A490" s="6">
        <v>487</v>
      </c>
      <c r="B490" s="27" t="str">
        <f t="shared" si="22"/>
        <v>ТС-001.02.03.215</v>
      </c>
      <c r="C490" s="17" t="s">
        <v>594</v>
      </c>
      <c r="D490" s="18">
        <v>3</v>
      </c>
      <c r="E490" s="18" t="s">
        <v>30</v>
      </c>
      <c r="F490" s="18" t="s">
        <v>31</v>
      </c>
      <c r="G490" s="17" t="s">
        <v>132</v>
      </c>
      <c r="H490" s="17" t="s">
        <v>33</v>
      </c>
      <c r="I490" s="17" t="s">
        <v>34</v>
      </c>
      <c r="J490" s="18" t="s">
        <v>28</v>
      </c>
      <c r="K490" s="18">
        <v>0</v>
      </c>
      <c r="L490" s="18">
        <v>5.7000000000000002E-2</v>
      </c>
      <c r="M490" s="18">
        <v>5.7000000000000002E-2</v>
      </c>
      <c r="N490" s="18">
        <v>24</v>
      </c>
      <c r="O490" s="18">
        <v>0</v>
      </c>
      <c r="P490" s="9">
        <v>481.98599718535468</v>
      </c>
      <c r="Q490" s="20">
        <v>2024</v>
      </c>
      <c r="R490" s="6">
        <v>2024</v>
      </c>
      <c r="S490" s="9">
        <v>1.0983030000000003</v>
      </c>
      <c r="T490" s="9">
        <v>1.0983030000000003</v>
      </c>
      <c r="U490" s="9">
        <v>37.055666666666667</v>
      </c>
      <c r="V490" s="9">
        <v>344.08833333333337</v>
      </c>
      <c r="W490" s="9">
        <v>148.22266666666664</v>
      </c>
      <c r="X490" s="9">
        <v>529.36666666666667</v>
      </c>
      <c r="Y490" s="1"/>
      <c r="Z490" s="1"/>
      <c r="AA490" s="1"/>
      <c r="AB490" s="1"/>
      <c r="AC490" s="22">
        <v>0</v>
      </c>
      <c r="AD490" s="22">
        <v>24</v>
      </c>
      <c r="AE490" s="22">
        <v>0</v>
      </c>
      <c r="AF490" s="22">
        <v>0</v>
      </c>
      <c r="AG490" s="1"/>
      <c r="AH490" s="1"/>
      <c r="AI490" s="1"/>
      <c r="AJ490" s="1">
        <v>1.3680000000000001</v>
      </c>
      <c r="AK490" s="1"/>
      <c r="AL490" s="1"/>
      <c r="AM490" s="1"/>
      <c r="AN490" s="1" t="s">
        <v>466</v>
      </c>
      <c r="AO490" s="1"/>
      <c r="AP490" s="1"/>
      <c r="AQ490" s="1">
        <v>635.24</v>
      </c>
      <c r="AR490" s="1">
        <v>529.36666666666667</v>
      </c>
      <c r="AS490" s="1"/>
      <c r="AT490" s="1">
        <v>50</v>
      </c>
      <c r="AU490" s="1">
        <v>50</v>
      </c>
      <c r="AV490" s="1">
        <v>48</v>
      </c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25">
        <v>0</v>
      </c>
      <c r="BN490" s="25">
        <v>0</v>
      </c>
      <c r="BO490" s="25">
        <v>0</v>
      </c>
      <c r="BP490" s="25">
        <v>529.36666666666667</v>
      </c>
      <c r="BQ490" s="25">
        <v>0</v>
      </c>
      <c r="BR490" s="25">
        <v>0</v>
      </c>
      <c r="BS490" s="25">
        <v>0</v>
      </c>
      <c r="BT490" s="25">
        <v>0</v>
      </c>
      <c r="BU490" s="25">
        <v>0</v>
      </c>
      <c r="BV490" s="25">
        <v>0</v>
      </c>
      <c r="BW490" s="25">
        <v>0</v>
      </c>
      <c r="BX490" s="25">
        <v>0</v>
      </c>
      <c r="BY490" s="25">
        <v>0</v>
      </c>
      <c r="BZ490" s="25">
        <v>0</v>
      </c>
      <c r="CA490" s="25">
        <v>0</v>
      </c>
      <c r="CB490" s="52">
        <f t="shared" si="24"/>
        <v>529.36666666666667</v>
      </c>
      <c r="CE490" s="31" t="s">
        <v>34</v>
      </c>
      <c r="CF490" t="s">
        <v>655</v>
      </c>
      <c r="CG490" s="31" t="s">
        <v>656</v>
      </c>
      <c r="CH490" t="s">
        <v>655</v>
      </c>
      <c r="CI490" t="str">
        <f t="shared" si="23"/>
        <v>03</v>
      </c>
      <c r="CJ490" t="s">
        <v>655</v>
      </c>
      <c r="CK490" s="31" t="s">
        <v>870</v>
      </c>
    </row>
    <row r="491" spans="1:89" ht="63.75" x14ac:dyDescent="0.25">
      <c r="A491" s="6">
        <v>488</v>
      </c>
      <c r="B491" s="27" t="str">
        <f t="shared" si="22"/>
        <v>ТС-001.02.03.216</v>
      </c>
      <c r="C491" s="17" t="s">
        <v>595</v>
      </c>
      <c r="D491" s="18">
        <v>3</v>
      </c>
      <c r="E491" s="18" t="s">
        <v>30</v>
      </c>
      <c r="F491" s="18" t="s">
        <v>31</v>
      </c>
      <c r="G491" s="17" t="s">
        <v>132</v>
      </c>
      <c r="H491" s="17" t="s">
        <v>33</v>
      </c>
      <c r="I491" s="17" t="s">
        <v>34</v>
      </c>
      <c r="J491" s="18" t="s">
        <v>28</v>
      </c>
      <c r="K491" s="18">
        <v>0</v>
      </c>
      <c r="L491" s="18">
        <v>5.7000000000000002E-2</v>
      </c>
      <c r="M491" s="18">
        <v>5.7000000000000002E-2</v>
      </c>
      <c r="N491" s="18">
        <v>23</v>
      </c>
      <c r="O491" s="18">
        <v>0</v>
      </c>
      <c r="P491" s="9">
        <v>461.90198272547121</v>
      </c>
      <c r="Q491" s="20">
        <v>2024</v>
      </c>
      <c r="R491" s="6">
        <v>2024</v>
      </c>
      <c r="S491" s="9">
        <v>1.0983030000000003</v>
      </c>
      <c r="T491" s="9">
        <v>1.0983030000000003</v>
      </c>
      <c r="U491" s="9">
        <v>35.511583333333334</v>
      </c>
      <c r="V491" s="9">
        <v>329.75041666666669</v>
      </c>
      <c r="W491" s="9">
        <v>142.04633333333331</v>
      </c>
      <c r="X491" s="9">
        <v>507.30833333333339</v>
      </c>
      <c r="Y491" s="1"/>
      <c r="Z491" s="1"/>
      <c r="AA491" s="1"/>
      <c r="AB491" s="1"/>
      <c r="AC491" s="22">
        <v>0</v>
      </c>
      <c r="AD491" s="22">
        <v>23</v>
      </c>
      <c r="AE491" s="22">
        <v>0</v>
      </c>
      <c r="AF491" s="22">
        <v>0</v>
      </c>
      <c r="AG491" s="1"/>
      <c r="AH491" s="1"/>
      <c r="AI491" s="1"/>
      <c r="AJ491" s="1">
        <v>1.3109999999999999</v>
      </c>
      <c r="AK491" s="1"/>
      <c r="AL491" s="1"/>
      <c r="AM491" s="1"/>
      <c r="AN491" s="1" t="s">
        <v>466</v>
      </c>
      <c r="AO491" s="1"/>
      <c r="AP491" s="1"/>
      <c r="AQ491" s="1">
        <v>608.77</v>
      </c>
      <c r="AR491" s="1">
        <v>507.30833333333334</v>
      </c>
      <c r="AS491" s="1"/>
      <c r="AT491" s="1">
        <v>50</v>
      </c>
      <c r="AU491" s="1">
        <v>50</v>
      </c>
      <c r="AV491" s="1">
        <v>46</v>
      </c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25">
        <v>0</v>
      </c>
      <c r="BN491" s="25">
        <v>0</v>
      </c>
      <c r="BO491" s="25">
        <v>0</v>
      </c>
      <c r="BP491" s="25">
        <v>507.30833333333339</v>
      </c>
      <c r="BQ491" s="25">
        <v>0</v>
      </c>
      <c r="BR491" s="25">
        <v>0</v>
      </c>
      <c r="BS491" s="25">
        <v>0</v>
      </c>
      <c r="BT491" s="25">
        <v>0</v>
      </c>
      <c r="BU491" s="25">
        <v>0</v>
      </c>
      <c r="BV491" s="25">
        <v>0</v>
      </c>
      <c r="BW491" s="25">
        <v>0</v>
      </c>
      <c r="BX491" s="25">
        <v>0</v>
      </c>
      <c r="BY491" s="25">
        <v>0</v>
      </c>
      <c r="BZ491" s="25">
        <v>0</v>
      </c>
      <c r="CA491" s="25">
        <v>0</v>
      </c>
      <c r="CB491" s="52">
        <f t="shared" si="24"/>
        <v>507.30833333333339</v>
      </c>
      <c r="CE491" s="31" t="s">
        <v>34</v>
      </c>
      <c r="CF491" t="s">
        <v>655</v>
      </c>
      <c r="CG491" s="31" t="s">
        <v>656</v>
      </c>
      <c r="CH491" t="s">
        <v>655</v>
      </c>
      <c r="CI491" t="str">
        <f t="shared" si="23"/>
        <v>03</v>
      </c>
      <c r="CJ491" t="s">
        <v>655</v>
      </c>
      <c r="CK491" s="31" t="s">
        <v>871</v>
      </c>
    </row>
    <row r="492" spans="1:89" ht="63.75" x14ac:dyDescent="0.25">
      <c r="A492" s="6">
        <v>489</v>
      </c>
      <c r="B492" s="27" t="str">
        <f t="shared" si="22"/>
        <v>ТС-001.02.03.217</v>
      </c>
      <c r="C492" s="17" t="s">
        <v>596</v>
      </c>
      <c r="D492" s="18">
        <v>3</v>
      </c>
      <c r="E492" s="18" t="s">
        <v>30</v>
      </c>
      <c r="F492" s="18" t="s">
        <v>31</v>
      </c>
      <c r="G492" s="17" t="s">
        <v>132</v>
      </c>
      <c r="H492" s="17" t="s">
        <v>33</v>
      </c>
      <c r="I492" s="17" t="s">
        <v>34</v>
      </c>
      <c r="J492" s="18" t="s">
        <v>28</v>
      </c>
      <c r="K492" s="18">
        <v>0</v>
      </c>
      <c r="L492" s="18">
        <v>5.7000000000000002E-2</v>
      </c>
      <c r="M492" s="18">
        <v>5.7000000000000002E-2</v>
      </c>
      <c r="N492" s="18">
        <v>12</v>
      </c>
      <c r="O492" s="18">
        <v>0</v>
      </c>
      <c r="P492" s="9">
        <v>240.99299859267734</v>
      </c>
      <c r="Q492" s="20">
        <v>2024</v>
      </c>
      <c r="R492" s="6">
        <v>2024</v>
      </c>
      <c r="S492" s="9">
        <v>1.0983030000000003</v>
      </c>
      <c r="T492" s="9">
        <v>1.0983030000000003</v>
      </c>
      <c r="U492" s="9">
        <v>18.527833333333334</v>
      </c>
      <c r="V492" s="9">
        <v>172.04416666666668</v>
      </c>
      <c r="W492" s="9">
        <v>74.11133333333332</v>
      </c>
      <c r="X492" s="9">
        <v>264.68333333333334</v>
      </c>
      <c r="Y492" s="1"/>
      <c r="Z492" s="1"/>
      <c r="AA492" s="1"/>
      <c r="AB492" s="1"/>
      <c r="AC492" s="22">
        <v>0</v>
      </c>
      <c r="AD492" s="22">
        <v>12</v>
      </c>
      <c r="AE492" s="22">
        <v>0</v>
      </c>
      <c r="AF492" s="22">
        <v>0</v>
      </c>
      <c r="AG492" s="1"/>
      <c r="AH492" s="1"/>
      <c r="AI492" s="1"/>
      <c r="AJ492" s="1">
        <v>0.68400000000000005</v>
      </c>
      <c r="AK492" s="1"/>
      <c r="AL492" s="1"/>
      <c r="AM492" s="1"/>
      <c r="AN492" s="1" t="s">
        <v>466</v>
      </c>
      <c r="AO492" s="1"/>
      <c r="AP492" s="1"/>
      <c r="AQ492" s="1">
        <v>317.62</v>
      </c>
      <c r="AR492" s="1">
        <v>264.68333333333334</v>
      </c>
      <c r="AS492" s="1"/>
      <c r="AT492" s="1">
        <v>50</v>
      </c>
      <c r="AU492" s="1">
        <v>50</v>
      </c>
      <c r="AV492" s="1">
        <v>24</v>
      </c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25">
        <v>0</v>
      </c>
      <c r="BN492" s="25">
        <v>0</v>
      </c>
      <c r="BO492" s="25">
        <v>0</v>
      </c>
      <c r="BP492" s="25">
        <v>264.68333333333334</v>
      </c>
      <c r="BQ492" s="25">
        <v>0</v>
      </c>
      <c r="BR492" s="25">
        <v>0</v>
      </c>
      <c r="BS492" s="25">
        <v>0</v>
      </c>
      <c r="BT492" s="25">
        <v>0</v>
      </c>
      <c r="BU492" s="25">
        <v>0</v>
      </c>
      <c r="BV492" s="25">
        <v>0</v>
      </c>
      <c r="BW492" s="25">
        <v>0</v>
      </c>
      <c r="BX492" s="25">
        <v>0</v>
      </c>
      <c r="BY492" s="25">
        <v>0</v>
      </c>
      <c r="BZ492" s="25">
        <v>0</v>
      </c>
      <c r="CA492" s="25">
        <v>0</v>
      </c>
      <c r="CB492" s="52">
        <f t="shared" si="24"/>
        <v>264.68333333333334</v>
      </c>
      <c r="CE492" s="31" t="s">
        <v>34</v>
      </c>
      <c r="CF492" t="s">
        <v>655</v>
      </c>
      <c r="CG492" s="31" t="s">
        <v>656</v>
      </c>
      <c r="CH492" t="s">
        <v>655</v>
      </c>
      <c r="CI492" t="str">
        <f t="shared" si="23"/>
        <v>03</v>
      </c>
      <c r="CJ492" t="s">
        <v>655</v>
      </c>
      <c r="CK492" s="31" t="s">
        <v>872</v>
      </c>
    </row>
    <row r="493" spans="1:89" ht="63.75" x14ac:dyDescent="0.25">
      <c r="A493" s="6">
        <v>490</v>
      </c>
      <c r="B493" s="27" t="str">
        <f t="shared" si="22"/>
        <v>ТС-001.02.03.218</v>
      </c>
      <c r="C493" s="17" t="s">
        <v>597</v>
      </c>
      <c r="D493" s="18">
        <v>3</v>
      </c>
      <c r="E493" s="18" t="s">
        <v>30</v>
      </c>
      <c r="F493" s="18" t="s">
        <v>31</v>
      </c>
      <c r="G493" s="17" t="s">
        <v>132</v>
      </c>
      <c r="H493" s="17" t="s">
        <v>33</v>
      </c>
      <c r="I493" s="17" t="s">
        <v>34</v>
      </c>
      <c r="J493" s="18" t="s">
        <v>28</v>
      </c>
      <c r="K493" s="18">
        <v>0</v>
      </c>
      <c r="L493" s="18">
        <v>5.7000000000000002E-2</v>
      </c>
      <c r="M493" s="18">
        <v>5.7000000000000002E-2</v>
      </c>
      <c r="N493" s="18">
        <v>24</v>
      </c>
      <c r="O493" s="18">
        <v>0</v>
      </c>
      <c r="P493" s="9">
        <v>481.98599718535468</v>
      </c>
      <c r="Q493" s="20">
        <v>2024</v>
      </c>
      <c r="R493" s="6">
        <v>2024</v>
      </c>
      <c r="S493" s="9">
        <v>1.0983030000000003</v>
      </c>
      <c r="T493" s="9">
        <v>1.0983030000000003</v>
      </c>
      <c r="U493" s="9">
        <v>37.055666666666667</v>
      </c>
      <c r="V493" s="9">
        <v>344.08833333333337</v>
      </c>
      <c r="W493" s="9">
        <v>148.22266666666664</v>
      </c>
      <c r="X493" s="9">
        <v>529.36666666666667</v>
      </c>
      <c r="Y493" s="1"/>
      <c r="Z493" s="1"/>
      <c r="AA493" s="1"/>
      <c r="AB493" s="1"/>
      <c r="AC493" s="22">
        <v>0</v>
      </c>
      <c r="AD493" s="22">
        <v>24</v>
      </c>
      <c r="AE493" s="22">
        <v>0</v>
      </c>
      <c r="AF493" s="22">
        <v>0</v>
      </c>
      <c r="AG493" s="1"/>
      <c r="AH493" s="1"/>
      <c r="AI493" s="1"/>
      <c r="AJ493" s="1">
        <v>1.3680000000000001</v>
      </c>
      <c r="AK493" s="1"/>
      <c r="AL493" s="1"/>
      <c r="AM493" s="1"/>
      <c r="AN493" s="1" t="s">
        <v>466</v>
      </c>
      <c r="AO493" s="1"/>
      <c r="AP493" s="1"/>
      <c r="AQ493" s="1">
        <v>635.24</v>
      </c>
      <c r="AR493" s="1">
        <v>529.36666666666667</v>
      </c>
      <c r="AS493" s="1"/>
      <c r="AT493" s="1">
        <v>50</v>
      </c>
      <c r="AU493" s="1">
        <v>50</v>
      </c>
      <c r="AV493" s="1">
        <v>48</v>
      </c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25">
        <v>0</v>
      </c>
      <c r="BN493" s="25">
        <v>0</v>
      </c>
      <c r="BO493" s="25">
        <v>0</v>
      </c>
      <c r="BP493" s="25">
        <v>529.36666666666667</v>
      </c>
      <c r="BQ493" s="25">
        <v>0</v>
      </c>
      <c r="BR493" s="25">
        <v>0</v>
      </c>
      <c r="BS493" s="25">
        <v>0</v>
      </c>
      <c r="BT493" s="25">
        <v>0</v>
      </c>
      <c r="BU493" s="25">
        <v>0</v>
      </c>
      <c r="BV493" s="25">
        <v>0</v>
      </c>
      <c r="BW493" s="25">
        <v>0</v>
      </c>
      <c r="BX493" s="25">
        <v>0</v>
      </c>
      <c r="BY493" s="25">
        <v>0</v>
      </c>
      <c r="BZ493" s="25">
        <v>0</v>
      </c>
      <c r="CA493" s="25">
        <v>0</v>
      </c>
      <c r="CB493" s="52">
        <f t="shared" si="24"/>
        <v>529.36666666666667</v>
      </c>
      <c r="CE493" s="31" t="s">
        <v>34</v>
      </c>
      <c r="CF493" t="s">
        <v>655</v>
      </c>
      <c r="CG493" s="31" t="s">
        <v>656</v>
      </c>
      <c r="CH493" t="s">
        <v>655</v>
      </c>
      <c r="CI493" t="str">
        <f t="shared" si="23"/>
        <v>03</v>
      </c>
      <c r="CJ493" t="s">
        <v>655</v>
      </c>
      <c r="CK493" s="31" t="s">
        <v>873</v>
      </c>
    </row>
    <row r="494" spans="1:89" ht="63.75" x14ac:dyDescent="0.25">
      <c r="A494" s="6">
        <v>491</v>
      </c>
      <c r="B494" s="27" t="str">
        <f t="shared" si="22"/>
        <v>ТС-001.02.03.219</v>
      </c>
      <c r="C494" s="17" t="s">
        <v>598</v>
      </c>
      <c r="D494" s="18">
        <v>3</v>
      </c>
      <c r="E494" s="18" t="s">
        <v>30</v>
      </c>
      <c r="F494" s="18" t="s">
        <v>31</v>
      </c>
      <c r="G494" s="17" t="s">
        <v>132</v>
      </c>
      <c r="H494" s="17" t="s">
        <v>33</v>
      </c>
      <c r="I494" s="17" t="s">
        <v>34</v>
      </c>
      <c r="J494" s="18" t="s">
        <v>28</v>
      </c>
      <c r="K494" s="18">
        <v>0</v>
      </c>
      <c r="L494" s="18">
        <v>5.7000000000000002E-2</v>
      </c>
      <c r="M494" s="18">
        <v>5.7000000000000002E-2</v>
      </c>
      <c r="N494" s="18">
        <v>40</v>
      </c>
      <c r="O494" s="18">
        <v>0</v>
      </c>
      <c r="P494" s="9">
        <v>803.3150536175657</v>
      </c>
      <c r="Q494" s="20">
        <v>2024</v>
      </c>
      <c r="R494" s="6">
        <v>2024</v>
      </c>
      <c r="S494" s="9">
        <v>1.0983030000000003</v>
      </c>
      <c r="T494" s="9">
        <v>1.0983030000000003</v>
      </c>
      <c r="U494" s="9">
        <v>61.759833333333347</v>
      </c>
      <c r="V494" s="9">
        <v>573.48416666666674</v>
      </c>
      <c r="W494" s="9">
        <v>247.03933333333333</v>
      </c>
      <c r="X494" s="9">
        <v>882.28333333333353</v>
      </c>
      <c r="Y494" s="1"/>
      <c r="Z494" s="1"/>
      <c r="AA494" s="1"/>
      <c r="AB494" s="1"/>
      <c r="AC494" s="22">
        <v>0</v>
      </c>
      <c r="AD494" s="22">
        <v>40</v>
      </c>
      <c r="AE494" s="22">
        <v>0</v>
      </c>
      <c r="AF494" s="22">
        <v>0</v>
      </c>
      <c r="AG494" s="1"/>
      <c r="AH494" s="1"/>
      <c r="AI494" s="1"/>
      <c r="AJ494" s="1">
        <v>2.2800000000000002</v>
      </c>
      <c r="AK494" s="1"/>
      <c r="AL494" s="1"/>
      <c r="AM494" s="1"/>
      <c r="AN494" s="1" t="s">
        <v>466</v>
      </c>
      <c r="AO494" s="1"/>
      <c r="AP494" s="1"/>
      <c r="AQ494" s="1">
        <v>1058.74</v>
      </c>
      <c r="AR494" s="1">
        <v>882.28333333333342</v>
      </c>
      <c r="AS494" s="1"/>
      <c r="AT494" s="1">
        <v>50</v>
      </c>
      <c r="AU494" s="1">
        <v>50</v>
      </c>
      <c r="AV494" s="1">
        <v>80</v>
      </c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25">
        <v>0</v>
      </c>
      <c r="BN494" s="25">
        <v>0</v>
      </c>
      <c r="BO494" s="25">
        <v>0</v>
      </c>
      <c r="BP494" s="25">
        <v>882.28333333333353</v>
      </c>
      <c r="BQ494" s="25">
        <v>0</v>
      </c>
      <c r="BR494" s="25">
        <v>0</v>
      </c>
      <c r="BS494" s="25">
        <v>0</v>
      </c>
      <c r="BT494" s="25">
        <v>0</v>
      </c>
      <c r="BU494" s="25">
        <v>0</v>
      </c>
      <c r="BV494" s="25">
        <v>0</v>
      </c>
      <c r="BW494" s="25">
        <v>0</v>
      </c>
      <c r="BX494" s="25">
        <v>0</v>
      </c>
      <c r="BY494" s="25">
        <v>0</v>
      </c>
      <c r="BZ494" s="25">
        <v>0</v>
      </c>
      <c r="CA494" s="25">
        <v>0</v>
      </c>
      <c r="CB494" s="52">
        <f t="shared" si="24"/>
        <v>882.28333333333353</v>
      </c>
      <c r="CE494" s="31" t="s">
        <v>34</v>
      </c>
      <c r="CF494" t="s">
        <v>655</v>
      </c>
      <c r="CG494" s="31" t="s">
        <v>656</v>
      </c>
      <c r="CH494" t="s">
        <v>655</v>
      </c>
      <c r="CI494" t="str">
        <f t="shared" si="23"/>
        <v>03</v>
      </c>
      <c r="CJ494" t="s">
        <v>655</v>
      </c>
      <c r="CK494" s="31" t="s">
        <v>874</v>
      </c>
    </row>
    <row r="495" spans="1:89" ht="63.75" x14ac:dyDescent="0.25">
      <c r="A495" s="6">
        <v>492</v>
      </c>
      <c r="B495" s="27" t="str">
        <f t="shared" si="22"/>
        <v>ТС-001.02.03.220</v>
      </c>
      <c r="C495" s="17" t="s">
        <v>599</v>
      </c>
      <c r="D495" s="18">
        <v>3</v>
      </c>
      <c r="E495" s="18" t="s">
        <v>30</v>
      </c>
      <c r="F495" s="18" t="s">
        <v>31</v>
      </c>
      <c r="G495" s="17" t="s">
        <v>152</v>
      </c>
      <c r="H495" s="17" t="s">
        <v>33</v>
      </c>
      <c r="I495" s="17" t="s">
        <v>34</v>
      </c>
      <c r="J495" s="18" t="s">
        <v>28</v>
      </c>
      <c r="K495" s="18">
        <v>0</v>
      </c>
      <c r="L495" s="18">
        <v>5.7000000000000002E-2</v>
      </c>
      <c r="M495" s="18">
        <v>5.7000000000000002E-2</v>
      </c>
      <c r="N495" s="18">
        <v>22</v>
      </c>
      <c r="O495" s="18">
        <v>0</v>
      </c>
      <c r="P495" s="9">
        <v>441.8255557285496</v>
      </c>
      <c r="Q495" s="20">
        <v>2024</v>
      </c>
      <c r="R495" s="6">
        <v>2024</v>
      </c>
      <c r="S495" s="9">
        <v>1.0983030000000003</v>
      </c>
      <c r="T495" s="9">
        <v>1.0983030000000003</v>
      </c>
      <c r="U495" s="9">
        <v>33.968083333333333</v>
      </c>
      <c r="V495" s="9">
        <v>315.41791666666666</v>
      </c>
      <c r="W495" s="9">
        <v>135.87233333333333</v>
      </c>
      <c r="X495" s="9">
        <v>485.25833333333333</v>
      </c>
      <c r="Y495" s="1"/>
      <c r="Z495" s="1"/>
      <c r="AA495" s="1"/>
      <c r="AB495" s="1"/>
      <c r="AC495" s="22">
        <v>0</v>
      </c>
      <c r="AD495" s="22">
        <v>22</v>
      </c>
      <c r="AE495" s="22">
        <v>0</v>
      </c>
      <c r="AF495" s="22">
        <v>0</v>
      </c>
      <c r="AG495" s="1"/>
      <c r="AH495" s="1"/>
      <c r="AI495" s="1"/>
      <c r="AJ495" s="1">
        <v>1.254</v>
      </c>
      <c r="AK495" s="1"/>
      <c r="AL495" s="1"/>
      <c r="AM495" s="1"/>
      <c r="AN495" s="1" t="s">
        <v>466</v>
      </c>
      <c r="AO495" s="1"/>
      <c r="AP495" s="1"/>
      <c r="AQ495" s="1">
        <v>582.30999999999995</v>
      </c>
      <c r="AR495" s="1">
        <v>485.25833333333333</v>
      </c>
      <c r="AS495" s="1"/>
      <c r="AT495" s="1">
        <v>50</v>
      </c>
      <c r="AU495" s="1">
        <v>50</v>
      </c>
      <c r="AV495" s="1">
        <v>44</v>
      </c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25">
        <v>0</v>
      </c>
      <c r="BN495" s="25">
        <v>0</v>
      </c>
      <c r="BO495" s="25">
        <v>0</v>
      </c>
      <c r="BP495" s="25">
        <v>485.25833333333333</v>
      </c>
      <c r="BQ495" s="25">
        <v>0</v>
      </c>
      <c r="BR495" s="25">
        <v>0</v>
      </c>
      <c r="BS495" s="25">
        <v>0</v>
      </c>
      <c r="BT495" s="25">
        <v>0</v>
      </c>
      <c r="BU495" s="25">
        <v>0</v>
      </c>
      <c r="BV495" s="25">
        <v>0</v>
      </c>
      <c r="BW495" s="25">
        <v>0</v>
      </c>
      <c r="BX495" s="25">
        <v>0</v>
      </c>
      <c r="BY495" s="25">
        <v>0</v>
      </c>
      <c r="BZ495" s="25">
        <v>0</v>
      </c>
      <c r="CA495" s="25">
        <v>0</v>
      </c>
      <c r="CB495" s="52">
        <f t="shared" si="24"/>
        <v>485.25833333333333</v>
      </c>
      <c r="CE495" s="31" t="s">
        <v>34</v>
      </c>
      <c r="CF495" t="s">
        <v>655</v>
      </c>
      <c r="CG495" s="31" t="s">
        <v>656</v>
      </c>
      <c r="CH495" t="s">
        <v>655</v>
      </c>
      <c r="CI495" t="str">
        <f t="shared" si="23"/>
        <v>03</v>
      </c>
      <c r="CJ495" t="s">
        <v>655</v>
      </c>
      <c r="CK495" s="31" t="s">
        <v>875</v>
      </c>
    </row>
    <row r="496" spans="1:89" ht="63.75" x14ac:dyDescent="0.25">
      <c r="A496" s="6">
        <v>493</v>
      </c>
      <c r="B496" s="27" t="str">
        <f t="shared" si="22"/>
        <v>ТС-001.02.03.221</v>
      </c>
      <c r="C496" s="17" t="s">
        <v>600</v>
      </c>
      <c r="D496" s="18">
        <v>3</v>
      </c>
      <c r="E496" s="18" t="s">
        <v>30</v>
      </c>
      <c r="F496" s="18" t="s">
        <v>31</v>
      </c>
      <c r="G496" s="17" t="s">
        <v>132</v>
      </c>
      <c r="H496" s="17" t="s">
        <v>33</v>
      </c>
      <c r="I496" s="17" t="s">
        <v>34</v>
      </c>
      <c r="J496" s="18" t="s">
        <v>28</v>
      </c>
      <c r="K496" s="18">
        <v>0</v>
      </c>
      <c r="L496" s="18">
        <v>5.7000000000000002E-2</v>
      </c>
      <c r="M496" s="18">
        <v>5.7000000000000002E-2</v>
      </c>
      <c r="N496" s="18">
        <v>13.5</v>
      </c>
      <c r="O496" s="18">
        <v>0</v>
      </c>
      <c r="P496" s="9">
        <v>271.11522655102152</v>
      </c>
      <c r="Q496" s="20">
        <v>2024</v>
      </c>
      <c r="R496" s="6">
        <v>2024</v>
      </c>
      <c r="S496" s="9">
        <v>1.0983030000000003</v>
      </c>
      <c r="T496" s="9">
        <v>1.0983030000000003</v>
      </c>
      <c r="U496" s="9">
        <v>20.843666666666667</v>
      </c>
      <c r="V496" s="9">
        <v>193.54833333333332</v>
      </c>
      <c r="W496" s="9">
        <v>83.374666666666656</v>
      </c>
      <c r="X496" s="9">
        <v>297.76666666666665</v>
      </c>
      <c r="Y496" s="1"/>
      <c r="Z496" s="1"/>
      <c r="AA496" s="1"/>
      <c r="AB496" s="1"/>
      <c r="AC496" s="22">
        <v>0</v>
      </c>
      <c r="AD496" s="22">
        <v>13.5</v>
      </c>
      <c r="AE496" s="22">
        <v>0</v>
      </c>
      <c r="AF496" s="22">
        <v>0</v>
      </c>
      <c r="AG496" s="1"/>
      <c r="AH496" s="1"/>
      <c r="AI496" s="1"/>
      <c r="AJ496" s="1">
        <v>0.76950000000000007</v>
      </c>
      <c r="AK496" s="1"/>
      <c r="AL496" s="1"/>
      <c r="AM496" s="1"/>
      <c r="AN496" s="1" t="s">
        <v>466</v>
      </c>
      <c r="AO496" s="1"/>
      <c r="AP496" s="1"/>
      <c r="AQ496" s="1">
        <v>357.32</v>
      </c>
      <c r="AR496" s="1">
        <v>297.76666666666665</v>
      </c>
      <c r="AS496" s="1"/>
      <c r="AT496" s="1">
        <v>50</v>
      </c>
      <c r="AU496" s="1">
        <v>50</v>
      </c>
      <c r="AV496" s="1">
        <v>27</v>
      </c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25">
        <v>0</v>
      </c>
      <c r="BN496" s="25">
        <v>0</v>
      </c>
      <c r="BO496" s="25">
        <v>0</v>
      </c>
      <c r="BP496" s="25">
        <v>297.76666666666665</v>
      </c>
      <c r="BQ496" s="25">
        <v>0</v>
      </c>
      <c r="BR496" s="25">
        <v>0</v>
      </c>
      <c r="BS496" s="25">
        <v>0</v>
      </c>
      <c r="BT496" s="25">
        <v>0</v>
      </c>
      <c r="BU496" s="25">
        <v>0</v>
      </c>
      <c r="BV496" s="25">
        <v>0</v>
      </c>
      <c r="BW496" s="25">
        <v>0</v>
      </c>
      <c r="BX496" s="25">
        <v>0</v>
      </c>
      <c r="BY496" s="25">
        <v>0</v>
      </c>
      <c r="BZ496" s="25">
        <v>0</v>
      </c>
      <c r="CA496" s="25">
        <v>0</v>
      </c>
      <c r="CB496" s="52">
        <f t="shared" si="24"/>
        <v>297.76666666666665</v>
      </c>
      <c r="CE496" s="31" t="s">
        <v>34</v>
      </c>
      <c r="CF496" t="s">
        <v>655</v>
      </c>
      <c r="CG496" s="31" t="s">
        <v>656</v>
      </c>
      <c r="CH496" t="s">
        <v>655</v>
      </c>
      <c r="CI496" t="str">
        <f t="shared" si="23"/>
        <v>03</v>
      </c>
      <c r="CJ496" t="s">
        <v>655</v>
      </c>
      <c r="CK496" s="31" t="s">
        <v>876</v>
      </c>
    </row>
    <row r="497" spans="1:89" ht="63.75" x14ac:dyDescent="0.25">
      <c r="A497" s="6">
        <v>494</v>
      </c>
      <c r="B497" s="27" t="str">
        <f t="shared" si="22"/>
        <v>ТС-001.02.03.222</v>
      </c>
      <c r="C497" s="17" t="s">
        <v>601</v>
      </c>
      <c r="D497" s="18">
        <v>3</v>
      </c>
      <c r="E497" s="18" t="s">
        <v>30</v>
      </c>
      <c r="F497" s="18" t="s">
        <v>31</v>
      </c>
      <c r="G497" s="17" t="s">
        <v>132</v>
      </c>
      <c r="H497" s="17" t="s">
        <v>33</v>
      </c>
      <c r="I497" s="17" t="s">
        <v>34</v>
      </c>
      <c r="J497" s="18" t="s">
        <v>28</v>
      </c>
      <c r="K497" s="18">
        <v>0</v>
      </c>
      <c r="L497" s="18">
        <v>5.7000000000000002E-2</v>
      </c>
      <c r="M497" s="18">
        <v>5.7000000000000002E-2</v>
      </c>
      <c r="N497" s="18">
        <v>18.5</v>
      </c>
      <c r="O497" s="18">
        <v>0</v>
      </c>
      <c r="P497" s="9">
        <v>565.60742648734754</v>
      </c>
      <c r="Q497" s="20">
        <v>2024</v>
      </c>
      <c r="R497" s="6">
        <v>2024</v>
      </c>
      <c r="S497" s="9">
        <v>1.0983030000000003</v>
      </c>
      <c r="T497" s="9">
        <v>1.0983030000000003</v>
      </c>
      <c r="U497" s="9">
        <v>43.48458333333334</v>
      </c>
      <c r="V497" s="9">
        <v>403.78541666666672</v>
      </c>
      <c r="W497" s="9">
        <v>173.93833333333333</v>
      </c>
      <c r="X497" s="9">
        <v>621.20833333333337</v>
      </c>
      <c r="Y497" s="1"/>
      <c r="Z497" s="1"/>
      <c r="AA497" s="1"/>
      <c r="AB497" s="1"/>
      <c r="AC497" s="22">
        <v>0</v>
      </c>
      <c r="AD497" s="22">
        <v>18.5</v>
      </c>
      <c r="AE497" s="22">
        <v>0</v>
      </c>
      <c r="AF497" s="22">
        <v>0</v>
      </c>
      <c r="AG497" s="1"/>
      <c r="AH497" s="1"/>
      <c r="AI497" s="1"/>
      <c r="AJ497" s="1">
        <v>1.0545</v>
      </c>
      <c r="AK497" s="1"/>
      <c r="AL497" s="1"/>
      <c r="AM497" s="1"/>
      <c r="AN497" s="1" t="s">
        <v>466</v>
      </c>
      <c r="AO497" s="1"/>
      <c r="AP497" s="1"/>
      <c r="AQ497" s="1">
        <v>745.45</v>
      </c>
      <c r="AR497" s="1">
        <v>621.20833333333337</v>
      </c>
      <c r="AS497" s="1"/>
      <c r="AT497" s="1">
        <v>50</v>
      </c>
      <c r="AU497" s="1">
        <v>50</v>
      </c>
      <c r="AV497" s="1">
        <v>37</v>
      </c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25">
        <v>0</v>
      </c>
      <c r="BN497" s="25">
        <v>0</v>
      </c>
      <c r="BO497" s="25">
        <v>0</v>
      </c>
      <c r="BP497" s="25">
        <v>621.20833333333337</v>
      </c>
      <c r="BQ497" s="25">
        <v>0</v>
      </c>
      <c r="BR497" s="25">
        <v>0</v>
      </c>
      <c r="BS497" s="25">
        <v>0</v>
      </c>
      <c r="BT497" s="25">
        <v>0</v>
      </c>
      <c r="BU497" s="25">
        <v>0</v>
      </c>
      <c r="BV497" s="25">
        <v>0</v>
      </c>
      <c r="BW497" s="25">
        <v>0</v>
      </c>
      <c r="BX497" s="25">
        <v>0</v>
      </c>
      <c r="BY497" s="25">
        <v>0</v>
      </c>
      <c r="BZ497" s="25">
        <v>0</v>
      </c>
      <c r="CA497" s="25">
        <v>0</v>
      </c>
      <c r="CB497" s="52">
        <f t="shared" si="24"/>
        <v>621.20833333333337</v>
      </c>
      <c r="CE497" s="31" t="s">
        <v>34</v>
      </c>
      <c r="CF497" t="s">
        <v>655</v>
      </c>
      <c r="CG497" s="31" t="s">
        <v>656</v>
      </c>
      <c r="CH497" t="s">
        <v>655</v>
      </c>
      <c r="CI497" t="str">
        <f t="shared" si="23"/>
        <v>03</v>
      </c>
      <c r="CJ497" t="s">
        <v>655</v>
      </c>
      <c r="CK497" s="31" t="s">
        <v>877</v>
      </c>
    </row>
    <row r="498" spans="1:89" ht="63.75" x14ac:dyDescent="0.25">
      <c r="A498" s="6">
        <v>495</v>
      </c>
      <c r="B498" s="27" t="str">
        <f t="shared" si="22"/>
        <v>ТС-001.02.03.223</v>
      </c>
      <c r="C498" s="17" t="s">
        <v>602</v>
      </c>
      <c r="D498" s="18">
        <v>3</v>
      </c>
      <c r="E498" s="18" t="s">
        <v>30</v>
      </c>
      <c r="F498" s="18" t="s">
        <v>31</v>
      </c>
      <c r="G498" s="17" t="s">
        <v>132</v>
      </c>
      <c r="H498" s="17" t="s">
        <v>33</v>
      </c>
      <c r="I498" s="17" t="s">
        <v>34</v>
      </c>
      <c r="J498" s="18" t="s">
        <v>28</v>
      </c>
      <c r="K498" s="18">
        <v>0</v>
      </c>
      <c r="L498" s="18">
        <v>5.7000000000000002E-2</v>
      </c>
      <c r="M498" s="18">
        <v>5.7000000000000002E-2</v>
      </c>
      <c r="N498" s="18">
        <v>18</v>
      </c>
      <c r="O498" s="18">
        <v>0</v>
      </c>
      <c r="P498" s="9">
        <v>550.32627608228313</v>
      </c>
      <c r="Q498" s="20">
        <v>2024</v>
      </c>
      <c r="R498" s="6">
        <v>2024</v>
      </c>
      <c r="S498" s="9">
        <v>1.0983030000000003</v>
      </c>
      <c r="T498" s="9">
        <v>1.0983030000000003</v>
      </c>
      <c r="U498" s="9">
        <v>42.309750000000001</v>
      </c>
      <c r="V498" s="9">
        <v>392.87624999999997</v>
      </c>
      <c r="W498" s="9">
        <v>169.23899999999998</v>
      </c>
      <c r="X498" s="9">
        <v>604.42499999999995</v>
      </c>
      <c r="Y498" s="1"/>
      <c r="Z498" s="1"/>
      <c r="AA498" s="1"/>
      <c r="AB498" s="1"/>
      <c r="AC498" s="22">
        <v>0</v>
      </c>
      <c r="AD498" s="22">
        <v>18</v>
      </c>
      <c r="AE498" s="22">
        <v>0</v>
      </c>
      <c r="AF498" s="22">
        <v>0</v>
      </c>
      <c r="AG498" s="1"/>
      <c r="AH498" s="1"/>
      <c r="AI498" s="1"/>
      <c r="AJ498" s="1">
        <v>1.026</v>
      </c>
      <c r="AK498" s="1"/>
      <c r="AL498" s="1"/>
      <c r="AM498" s="1"/>
      <c r="AN498" s="1" t="s">
        <v>466</v>
      </c>
      <c r="AO498" s="1"/>
      <c r="AP498" s="1"/>
      <c r="AQ498" s="1">
        <v>725.31</v>
      </c>
      <c r="AR498" s="1">
        <v>604.42499999999995</v>
      </c>
      <c r="AS498" s="1"/>
      <c r="AT498" s="1">
        <v>50</v>
      </c>
      <c r="AU498" s="1">
        <v>50</v>
      </c>
      <c r="AV498" s="1">
        <v>36</v>
      </c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25">
        <v>0</v>
      </c>
      <c r="BN498" s="25">
        <v>0</v>
      </c>
      <c r="BO498" s="25">
        <v>0</v>
      </c>
      <c r="BP498" s="25">
        <v>604.42499999999995</v>
      </c>
      <c r="BQ498" s="25">
        <v>0</v>
      </c>
      <c r="BR498" s="25">
        <v>0</v>
      </c>
      <c r="BS498" s="25">
        <v>0</v>
      </c>
      <c r="BT498" s="25">
        <v>0</v>
      </c>
      <c r="BU498" s="25">
        <v>0</v>
      </c>
      <c r="BV498" s="25">
        <v>0</v>
      </c>
      <c r="BW498" s="25">
        <v>0</v>
      </c>
      <c r="BX498" s="25">
        <v>0</v>
      </c>
      <c r="BY498" s="25">
        <v>0</v>
      </c>
      <c r="BZ498" s="25">
        <v>0</v>
      </c>
      <c r="CA498" s="25">
        <v>0</v>
      </c>
      <c r="CB498" s="52">
        <f t="shared" si="24"/>
        <v>604.42499999999995</v>
      </c>
      <c r="CE498" s="31" t="s">
        <v>34</v>
      </c>
      <c r="CF498" t="s">
        <v>655</v>
      </c>
      <c r="CG498" s="31" t="s">
        <v>656</v>
      </c>
      <c r="CH498" t="s">
        <v>655</v>
      </c>
      <c r="CI498" t="str">
        <f t="shared" si="23"/>
        <v>03</v>
      </c>
      <c r="CJ498" t="s">
        <v>655</v>
      </c>
      <c r="CK498" s="31" t="s">
        <v>878</v>
      </c>
    </row>
    <row r="499" spans="1:89" ht="63.75" x14ac:dyDescent="0.25">
      <c r="A499" s="6">
        <v>496</v>
      </c>
      <c r="B499" s="27" t="str">
        <f t="shared" si="22"/>
        <v>ТС-001.02.03.224</v>
      </c>
      <c r="C499" s="17" t="s">
        <v>603</v>
      </c>
      <c r="D499" s="18">
        <v>3</v>
      </c>
      <c r="E499" s="18" t="s">
        <v>30</v>
      </c>
      <c r="F499" s="18" t="s">
        <v>31</v>
      </c>
      <c r="G499" s="17" t="s">
        <v>132</v>
      </c>
      <c r="H499" s="17" t="s">
        <v>33</v>
      </c>
      <c r="I499" s="17" t="s">
        <v>34</v>
      </c>
      <c r="J499" s="18" t="s">
        <v>28</v>
      </c>
      <c r="K499" s="18">
        <v>0</v>
      </c>
      <c r="L499" s="18">
        <v>5.7000000000000002E-2</v>
      </c>
      <c r="M499" s="18">
        <v>5.7000000000000002E-2</v>
      </c>
      <c r="N499" s="18">
        <v>12</v>
      </c>
      <c r="O499" s="18">
        <v>0</v>
      </c>
      <c r="P499" s="9">
        <v>240.99299859267734</v>
      </c>
      <c r="Q499" s="20">
        <v>2024</v>
      </c>
      <c r="R499" s="6">
        <v>2024</v>
      </c>
      <c r="S499" s="9">
        <v>1.0983030000000003</v>
      </c>
      <c r="T499" s="9">
        <v>1.0983030000000003</v>
      </c>
      <c r="U499" s="9">
        <v>18.527833333333334</v>
      </c>
      <c r="V499" s="9">
        <v>172.04416666666668</v>
      </c>
      <c r="W499" s="9">
        <v>74.11133333333332</v>
      </c>
      <c r="X499" s="9">
        <v>264.68333333333334</v>
      </c>
      <c r="Y499" s="1"/>
      <c r="Z499" s="1"/>
      <c r="AA499" s="1"/>
      <c r="AB499" s="1"/>
      <c r="AC499" s="22">
        <v>0</v>
      </c>
      <c r="AD499" s="22">
        <v>12</v>
      </c>
      <c r="AE499" s="22">
        <v>0</v>
      </c>
      <c r="AF499" s="22">
        <v>0</v>
      </c>
      <c r="AG499" s="1"/>
      <c r="AH499" s="1"/>
      <c r="AI499" s="1"/>
      <c r="AJ499" s="1">
        <v>0.68400000000000005</v>
      </c>
      <c r="AK499" s="1"/>
      <c r="AL499" s="1"/>
      <c r="AM499" s="1"/>
      <c r="AN499" s="1" t="s">
        <v>466</v>
      </c>
      <c r="AO499" s="1"/>
      <c r="AP499" s="1"/>
      <c r="AQ499" s="1">
        <v>317.62</v>
      </c>
      <c r="AR499" s="1">
        <v>264.68333333333334</v>
      </c>
      <c r="AS499" s="1"/>
      <c r="AT499" s="1">
        <v>50</v>
      </c>
      <c r="AU499" s="1">
        <v>50</v>
      </c>
      <c r="AV499" s="1">
        <v>24</v>
      </c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25">
        <v>0</v>
      </c>
      <c r="BN499" s="25">
        <v>0</v>
      </c>
      <c r="BO499" s="25">
        <v>0</v>
      </c>
      <c r="BP499" s="25">
        <v>264.68333333333334</v>
      </c>
      <c r="BQ499" s="25">
        <v>0</v>
      </c>
      <c r="BR499" s="25">
        <v>0</v>
      </c>
      <c r="BS499" s="25">
        <v>0</v>
      </c>
      <c r="BT499" s="25">
        <v>0</v>
      </c>
      <c r="BU499" s="25">
        <v>0</v>
      </c>
      <c r="BV499" s="25">
        <v>0</v>
      </c>
      <c r="BW499" s="25">
        <v>0</v>
      </c>
      <c r="BX499" s="25">
        <v>0</v>
      </c>
      <c r="BY499" s="25">
        <v>0</v>
      </c>
      <c r="BZ499" s="25">
        <v>0</v>
      </c>
      <c r="CA499" s="25">
        <v>0</v>
      </c>
      <c r="CB499" s="52">
        <f t="shared" si="24"/>
        <v>264.68333333333334</v>
      </c>
      <c r="CE499" s="31" t="s">
        <v>34</v>
      </c>
      <c r="CF499" t="s">
        <v>655</v>
      </c>
      <c r="CG499" s="31" t="s">
        <v>656</v>
      </c>
      <c r="CH499" t="s">
        <v>655</v>
      </c>
      <c r="CI499" t="str">
        <f t="shared" si="23"/>
        <v>03</v>
      </c>
      <c r="CJ499" t="s">
        <v>655</v>
      </c>
      <c r="CK499" s="31" t="s">
        <v>879</v>
      </c>
    </row>
    <row r="500" spans="1:89" ht="63.75" x14ac:dyDescent="0.25">
      <c r="A500" s="6">
        <v>497</v>
      </c>
      <c r="B500" s="27" t="str">
        <f t="shared" si="22"/>
        <v>ТС-001.02.03.225</v>
      </c>
      <c r="C500" s="17" t="s">
        <v>604</v>
      </c>
      <c r="D500" s="18">
        <v>3</v>
      </c>
      <c r="E500" s="18" t="s">
        <v>30</v>
      </c>
      <c r="F500" s="18" t="s">
        <v>31</v>
      </c>
      <c r="G500" s="17" t="s">
        <v>132</v>
      </c>
      <c r="H500" s="17" t="s">
        <v>33</v>
      </c>
      <c r="I500" s="17" t="s">
        <v>34</v>
      </c>
      <c r="J500" s="18" t="s">
        <v>28</v>
      </c>
      <c r="K500" s="18">
        <v>0</v>
      </c>
      <c r="L500" s="18">
        <v>5.7000000000000002E-2</v>
      </c>
      <c r="M500" s="18">
        <v>5.7000000000000002E-2</v>
      </c>
      <c r="N500" s="18">
        <v>45.5</v>
      </c>
      <c r="O500" s="18">
        <v>0</v>
      </c>
      <c r="P500" s="9">
        <v>1391.0930468792913</v>
      </c>
      <c r="Q500" s="20">
        <v>2024</v>
      </c>
      <c r="R500" s="6">
        <v>2024</v>
      </c>
      <c r="S500" s="9">
        <v>1.0983030000000003</v>
      </c>
      <c r="T500" s="9">
        <v>1.0983030000000003</v>
      </c>
      <c r="U500" s="9">
        <v>106.94891666666668</v>
      </c>
      <c r="V500" s="9">
        <v>993.09708333333333</v>
      </c>
      <c r="W500" s="9">
        <v>427.79566666666665</v>
      </c>
      <c r="X500" s="9">
        <v>1527.8416666666667</v>
      </c>
      <c r="Y500" s="1"/>
      <c r="Z500" s="1"/>
      <c r="AA500" s="1"/>
      <c r="AB500" s="1"/>
      <c r="AC500" s="22">
        <v>0</v>
      </c>
      <c r="AD500" s="22">
        <v>45.5</v>
      </c>
      <c r="AE500" s="22">
        <v>0</v>
      </c>
      <c r="AF500" s="22">
        <v>0</v>
      </c>
      <c r="AG500" s="1"/>
      <c r="AH500" s="1"/>
      <c r="AI500" s="1"/>
      <c r="AJ500" s="1">
        <v>2.5935000000000001</v>
      </c>
      <c r="AK500" s="1"/>
      <c r="AL500" s="1"/>
      <c r="AM500" s="1"/>
      <c r="AN500" s="1" t="s">
        <v>466</v>
      </c>
      <c r="AO500" s="1"/>
      <c r="AP500" s="1"/>
      <c r="AQ500" s="1">
        <v>1833.41</v>
      </c>
      <c r="AR500" s="1">
        <v>1527.8416666666667</v>
      </c>
      <c r="AS500" s="1"/>
      <c r="AT500" s="1">
        <v>50</v>
      </c>
      <c r="AU500" s="1">
        <v>50</v>
      </c>
      <c r="AV500" s="1">
        <v>91</v>
      </c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25">
        <v>0</v>
      </c>
      <c r="BN500" s="25">
        <v>0</v>
      </c>
      <c r="BO500" s="25">
        <v>0</v>
      </c>
      <c r="BP500" s="25">
        <v>1527.8416666666667</v>
      </c>
      <c r="BQ500" s="25">
        <v>0</v>
      </c>
      <c r="BR500" s="25">
        <v>0</v>
      </c>
      <c r="BS500" s="25">
        <v>0</v>
      </c>
      <c r="BT500" s="25">
        <v>0</v>
      </c>
      <c r="BU500" s="25">
        <v>0</v>
      </c>
      <c r="BV500" s="25">
        <v>0</v>
      </c>
      <c r="BW500" s="25">
        <v>0</v>
      </c>
      <c r="BX500" s="25">
        <v>0</v>
      </c>
      <c r="BY500" s="25">
        <v>0</v>
      </c>
      <c r="BZ500" s="25">
        <v>0</v>
      </c>
      <c r="CA500" s="25">
        <v>0</v>
      </c>
      <c r="CB500" s="52">
        <f t="shared" si="24"/>
        <v>1527.8416666666667</v>
      </c>
      <c r="CE500" s="31" t="s">
        <v>34</v>
      </c>
      <c r="CF500" t="s">
        <v>655</v>
      </c>
      <c r="CG500" s="31" t="s">
        <v>656</v>
      </c>
      <c r="CH500" t="s">
        <v>655</v>
      </c>
      <c r="CI500" t="str">
        <f t="shared" si="23"/>
        <v>03</v>
      </c>
      <c r="CJ500" t="s">
        <v>655</v>
      </c>
      <c r="CK500" s="31" t="s">
        <v>880</v>
      </c>
    </row>
    <row r="501" spans="1:89" ht="63.75" x14ac:dyDescent="0.25">
      <c r="A501" s="6">
        <v>498</v>
      </c>
      <c r="B501" s="27" t="str">
        <f t="shared" si="22"/>
        <v>ТС-001.02.03.226</v>
      </c>
      <c r="C501" s="17" t="s">
        <v>605</v>
      </c>
      <c r="D501" s="18">
        <v>3</v>
      </c>
      <c r="E501" s="18" t="s">
        <v>30</v>
      </c>
      <c r="F501" s="18" t="s">
        <v>31</v>
      </c>
      <c r="G501" s="17" t="s">
        <v>132</v>
      </c>
      <c r="H501" s="17" t="s">
        <v>33</v>
      </c>
      <c r="I501" s="17" t="s">
        <v>34</v>
      </c>
      <c r="J501" s="18" t="s">
        <v>28</v>
      </c>
      <c r="K501" s="18">
        <v>0</v>
      </c>
      <c r="L501" s="18">
        <v>5.7000000000000002E-2</v>
      </c>
      <c r="M501" s="18">
        <v>5.7000000000000002E-2</v>
      </c>
      <c r="N501" s="18">
        <v>20</v>
      </c>
      <c r="O501" s="18">
        <v>0</v>
      </c>
      <c r="P501" s="9">
        <v>401.65752680878285</v>
      </c>
      <c r="Q501" s="20">
        <v>2024</v>
      </c>
      <c r="R501" s="6">
        <v>2024</v>
      </c>
      <c r="S501" s="9">
        <v>1.0983030000000003</v>
      </c>
      <c r="T501" s="9">
        <v>1.0983030000000003</v>
      </c>
      <c r="U501" s="9">
        <v>30.879916666666674</v>
      </c>
      <c r="V501" s="9">
        <v>286.74208333333337</v>
      </c>
      <c r="W501" s="9">
        <v>123.51966666666667</v>
      </c>
      <c r="X501" s="9">
        <v>441.14166666666677</v>
      </c>
      <c r="Y501" s="1"/>
      <c r="Z501" s="1"/>
      <c r="AA501" s="1"/>
      <c r="AB501" s="1"/>
      <c r="AC501" s="22">
        <v>0</v>
      </c>
      <c r="AD501" s="22">
        <v>20</v>
      </c>
      <c r="AE501" s="22">
        <v>0</v>
      </c>
      <c r="AF501" s="22">
        <v>0</v>
      </c>
      <c r="AG501" s="1"/>
      <c r="AH501" s="1"/>
      <c r="AI501" s="1"/>
      <c r="AJ501" s="1">
        <v>1.1400000000000001</v>
      </c>
      <c r="AK501" s="1"/>
      <c r="AL501" s="1"/>
      <c r="AM501" s="1"/>
      <c r="AN501" s="1" t="s">
        <v>466</v>
      </c>
      <c r="AO501" s="1"/>
      <c r="AP501" s="1"/>
      <c r="AQ501" s="1">
        <v>529.37</v>
      </c>
      <c r="AR501" s="1">
        <v>441.14166666666671</v>
      </c>
      <c r="AS501" s="1"/>
      <c r="AT501" s="1">
        <v>50</v>
      </c>
      <c r="AU501" s="1">
        <v>50</v>
      </c>
      <c r="AV501" s="1">
        <v>40</v>
      </c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25">
        <v>0</v>
      </c>
      <c r="BN501" s="25">
        <v>0</v>
      </c>
      <c r="BO501" s="25">
        <v>0</v>
      </c>
      <c r="BP501" s="25">
        <v>441.14166666666677</v>
      </c>
      <c r="BQ501" s="25">
        <v>0</v>
      </c>
      <c r="BR501" s="25">
        <v>0</v>
      </c>
      <c r="BS501" s="25">
        <v>0</v>
      </c>
      <c r="BT501" s="25">
        <v>0</v>
      </c>
      <c r="BU501" s="25">
        <v>0</v>
      </c>
      <c r="BV501" s="25">
        <v>0</v>
      </c>
      <c r="BW501" s="25">
        <v>0</v>
      </c>
      <c r="BX501" s="25">
        <v>0</v>
      </c>
      <c r="BY501" s="25">
        <v>0</v>
      </c>
      <c r="BZ501" s="25">
        <v>0</v>
      </c>
      <c r="CA501" s="25">
        <v>0</v>
      </c>
      <c r="CB501" s="52">
        <f t="shared" si="24"/>
        <v>441.14166666666677</v>
      </c>
      <c r="CE501" s="31" t="s">
        <v>34</v>
      </c>
      <c r="CF501" t="s">
        <v>655</v>
      </c>
      <c r="CG501" s="31" t="s">
        <v>656</v>
      </c>
      <c r="CH501" t="s">
        <v>655</v>
      </c>
      <c r="CI501" t="str">
        <f t="shared" si="23"/>
        <v>03</v>
      </c>
      <c r="CJ501" t="s">
        <v>655</v>
      </c>
      <c r="CK501" s="31" t="s">
        <v>881</v>
      </c>
    </row>
    <row r="502" spans="1:89" ht="63.75" x14ac:dyDescent="0.25">
      <c r="A502" s="6">
        <v>499</v>
      </c>
      <c r="B502" s="27" t="str">
        <f t="shared" si="22"/>
        <v>ТС-001.02.03.227</v>
      </c>
      <c r="C502" s="17" t="s">
        <v>606</v>
      </c>
      <c r="D502" s="18">
        <v>3</v>
      </c>
      <c r="E502" s="18" t="s">
        <v>30</v>
      </c>
      <c r="F502" s="18" t="s">
        <v>31</v>
      </c>
      <c r="G502" s="17" t="s">
        <v>152</v>
      </c>
      <c r="H502" s="17" t="s">
        <v>33</v>
      </c>
      <c r="I502" s="17" t="s">
        <v>34</v>
      </c>
      <c r="J502" s="18" t="s">
        <v>28</v>
      </c>
      <c r="K502" s="18">
        <v>0</v>
      </c>
      <c r="L502" s="18">
        <v>5.7000000000000002E-2</v>
      </c>
      <c r="M502" s="18">
        <v>5.7000000000000002E-2</v>
      </c>
      <c r="N502" s="18">
        <v>48</v>
      </c>
      <c r="O502" s="18">
        <v>0</v>
      </c>
      <c r="P502" s="9">
        <v>1467.52914875646</v>
      </c>
      <c r="Q502" s="20">
        <v>2024</v>
      </c>
      <c r="R502" s="6">
        <v>2024</v>
      </c>
      <c r="S502" s="9">
        <v>1.0983030000000003</v>
      </c>
      <c r="T502" s="9">
        <v>1.0983030000000003</v>
      </c>
      <c r="U502" s="9">
        <v>112.82541666666668</v>
      </c>
      <c r="V502" s="9">
        <v>1047.6645833333334</v>
      </c>
      <c r="W502" s="9">
        <v>451.30166666666662</v>
      </c>
      <c r="X502" s="9">
        <v>1611.791666666667</v>
      </c>
      <c r="Y502" s="1"/>
      <c r="Z502" s="1"/>
      <c r="AA502" s="1"/>
      <c r="AB502" s="1"/>
      <c r="AC502" s="22">
        <v>0</v>
      </c>
      <c r="AD502" s="22">
        <v>48</v>
      </c>
      <c r="AE502" s="22">
        <v>0</v>
      </c>
      <c r="AF502" s="22">
        <v>0</v>
      </c>
      <c r="AG502" s="1"/>
      <c r="AH502" s="1"/>
      <c r="AI502" s="1"/>
      <c r="AJ502" s="1">
        <v>2.7360000000000002</v>
      </c>
      <c r="AK502" s="1"/>
      <c r="AL502" s="1"/>
      <c r="AM502" s="1"/>
      <c r="AN502" s="1" t="s">
        <v>466</v>
      </c>
      <c r="AO502" s="1"/>
      <c r="AP502" s="1"/>
      <c r="AQ502" s="1">
        <v>1934.15</v>
      </c>
      <c r="AR502" s="1">
        <v>1611.7916666666667</v>
      </c>
      <c r="AS502" s="1"/>
      <c r="AT502" s="1">
        <v>50</v>
      </c>
      <c r="AU502" s="1">
        <v>50</v>
      </c>
      <c r="AV502" s="1">
        <v>96</v>
      </c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25">
        <v>0</v>
      </c>
      <c r="BN502" s="25">
        <v>0</v>
      </c>
      <c r="BO502" s="25">
        <v>0</v>
      </c>
      <c r="BP502" s="25">
        <v>1611.791666666667</v>
      </c>
      <c r="BQ502" s="25">
        <v>0</v>
      </c>
      <c r="BR502" s="25">
        <v>0</v>
      </c>
      <c r="BS502" s="25">
        <v>0</v>
      </c>
      <c r="BT502" s="25">
        <v>0</v>
      </c>
      <c r="BU502" s="25">
        <v>0</v>
      </c>
      <c r="BV502" s="25">
        <v>0</v>
      </c>
      <c r="BW502" s="25">
        <v>0</v>
      </c>
      <c r="BX502" s="25">
        <v>0</v>
      </c>
      <c r="BY502" s="25">
        <v>0</v>
      </c>
      <c r="BZ502" s="25">
        <v>0</v>
      </c>
      <c r="CA502" s="25">
        <v>0</v>
      </c>
      <c r="CB502" s="52">
        <f t="shared" si="24"/>
        <v>1611.791666666667</v>
      </c>
      <c r="CE502" s="31" t="s">
        <v>34</v>
      </c>
      <c r="CF502" t="s">
        <v>655</v>
      </c>
      <c r="CG502" s="31" t="s">
        <v>656</v>
      </c>
      <c r="CH502" t="s">
        <v>655</v>
      </c>
      <c r="CI502" t="str">
        <f t="shared" si="23"/>
        <v>03</v>
      </c>
      <c r="CJ502" t="s">
        <v>655</v>
      </c>
      <c r="CK502" s="31" t="s">
        <v>882</v>
      </c>
    </row>
    <row r="503" spans="1:89" ht="63.75" x14ac:dyDescent="0.25">
      <c r="A503" s="6">
        <v>500</v>
      </c>
      <c r="B503" s="27" t="str">
        <f t="shared" si="22"/>
        <v>ТС-001.02.03.228</v>
      </c>
      <c r="C503" s="17" t="s">
        <v>607</v>
      </c>
      <c r="D503" s="18">
        <v>3</v>
      </c>
      <c r="E503" s="18" t="s">
        <v>30</v>
      </c>
      <c r="F503" s="18" t="s">
        <v>31</v>
      </c>
      <c r="G503" s="17" t="s">
        <v>132</v>
      </c>
      <c r="H503" s="17" t="s">
        <v>33</v>
      </c>
      <c r="I503" s="17" t="s">
        <v>34</v>
      </c>
      <c r="J503" s="18" t="s">
        <v>28</v>
      </c>
      <c r="K503" s="18">
        <v>0</v>
      </c>
      <c r="L503" s="18">
        <v>5.7000000000000002E-2</v>
      </c>
      <c r="M503" s="18">
        <v>5.7000000000000002E-2</v>
      </c>
      <c r="N503" s="18">
        <v>11</v>
      </c>
      <c r="O503" s="18">
        <v>0</v>
      </c>
      <c r="P503" s="9">
        <v>220.9089841327939</v>
      </c>
      <c r="Q503" s="20">
        <v>2024</v>
      </c>
      <c r="R503" s="6">
        <v>2024</v>
      </c>
      <c r="S503" s="9">
        <v>1.0983030000000003</v>
      </c>
      <c r="T503" s="9">
        <v>1.0983030000000003</v>
      </c>
      <c r="U503" s="9">
        <v>16.983750000000001</v>
      </c>
      <c r="V503" s="9">
        <v>157.70625000000001</v>
      </c>
      <c r="W503" s="9">
        <v>67.934999999999988</v>
      </c>
      <c r="X503" s="9">
        <v>242.625</v>
      </c>
      <c r="Y503" s="1"/>
      <c r="Z503" s="1"/>
      <c r="AA503" s="1"/>
      <c r="AB503" s="1"/>
      <c r="AC503" s="22">
        <v>0</v>
      </c>
      <c r="AD503" s="22">
        <v>11</v>
      </c>
      <c r="AE503" s="22">
        <v>0</v>
      </c>
      <c r="AF503" s="22">
        <v>0</v>
      </c>
      <c r="AG503" s="1"/>
      <c r="AH503" s="1"/>
      <c r="AI503" s="1"/>
      <c r="AJ503" s="1">
        <v>0.627</v>
      </c>
      <c r="AK503" s="1"/>
      <c r="AL503" s="1"/>
      <c r="AM503" s="1"/>
      <c r="AN503" s="1" t="s">
        <v>466</v>
      </c>
      <c r="AO503" s="1"/>
      <c r="AP503" s="1"/>
      <c r="AQ503" s="1">
        <v>291.14999999999998</v>
      </c>
      <c r="AR503" s="1">
        <v>242.625</v>
      </c>
      <c r="AS503" s="1"/>
      <c r="AT503" s="1">
        <v>50</v>
      </c>
      <c r="AU503" s="1">
        <v>50</v>
      </c>
      <c r="AV503" s="1">
        <v>22</v>
      </c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25">
        <v>0</v>
      </c>
      <c r="BN503" s="25">
        <v>0</v>
      </c>
      <c r="BO503" s="25">
        <v>0</v>
      </c>
      <c r="BP503" s="25">
        <v>242.625</v>
      </c>
      <c r="BQ503" s="25">
        <v>0</v>
      </c>
      <c r="BR503" s="25">
        <v>0</v>
      </c>
      <c r="BS503" s="25">
        <v>0</v>
      </c>
      <c r="BT503" s="25">
        <v>0</v>
      </c>
      <c r="BU503" s="25">
        <v>0</v>
      </c>
      <c r="BV503" s="25">
        <v>0</v>
      </c>
      <c r="BW503" s="25">
        <v>0</v>
      </c>
      <c r="BX503" s="25">
        <v>0</v>
      </c>
      <c r="BY503" s="25">
        <v>0</v>
      </c>
      <c r="BZ503" s="25">
        <v>0</v>
      </c>
      <c r="CA503" s="25">
        <v>0</v>
      </c>
      <c r="CB503" s="52">
        <f t="shared" si="24"/>
        <v>242.625</v>
      </c>
      <c r="CE503" s="31" t="s">
        <v>34</v>
      </c>
      <c r="CF503" t="s">
        <v>655</v>
      </c>
      <c r="CG503" s="31" t="s">
        <v>656</v>
      </c>
      <c r="CH503" t="s">
        <v>655</v>
      </c>
      <c r="CI503" t="str">
        <f t="shared" si="23"/>
        <v>03</v>
      </c>
      <c r="CJ503" t="s">
        <v>655</v>
      </c>
      <c r="CK503" s="31" t="s">
        <v>883</v>
      </c>
    </row>
    <row r="504" spans="1:89" ht="63.75" x14ac:dyDescent="0.25">
      <c r="A504" s="6">
        <v>501</v>
      </c>
      <c r="B504" s="27" t="str">
        <f t="shared" si="22"/>
        <v>ТС-001.02.03.229</v>
      </c>
      <c r="C504" s="17" t="s">
        <v>608</v>
      </c>
      <c r="D504" s="18">
        <v>3</v>
      </c>
      <c r="E504" s="18" t="s">
        <v>30</v>
      </c>
      <c r="F504" s="18" t="s">
        <v>31</v>
      </c>
      <c r="G504" s="17" t="s">
        <v>132</v>
      </c>
      <c r="H504" s="17" t="s">
        <v>33</v>
      </c>
      <c r="I504" s="17" t="s">
        <v>34</v>
      </c>
      <c r="J504" s="18" t="s">
        <v>28</v>
      </c>
      <c r="K504" s="18">
        <v>0</v>
      </c>
      <c r="L504" s="18">
        <v>5.7000000000000002E-2</v>
      </c>
      <c r="M504" s="18">
        <v>5.7000000000000002E-2</v>
      </c>
      <c r="N504" s="18">
        <v>12</v>
      </c>
      <c r="O504" s="18">
        <v>0</v>
      </c>
      <c r="P504" s="9">
        <v>240.99299859267734</v>
      </c>
      <c r="Q504" s="20">
        <v>2024</v>
      </c>
      <c r="R504" s="6">
        <v>2024</v>
      </c>
      <c r="S504" s="9">
        <v>1.0983030000000003</v>
      </c>
      <c r="T504" s="9">
        <v>1.0983030000000003</v>
      </c>
      <c r="U504" s="9">
        <v>18.527833333333334</v>
      </c>
      <c r="V504" s="9">
        <v>172.04416666666668</v>
      </c>
      <c r="W504" s="9">
        <v>74.11133333333332</v>
      </c>
      <c r="X504" s="9">
        <v>264.68333333333334</v>
      </c>
      <c r="Y504" s="1"/>
      <c r="Z504" s="1"/>
      <c r="AA504" s="1"/>
      <c r="AB504" s="1"/>
      <c r="AC504" s="22">
        <v>0</v>
      </c>
      <c r="AD504" s="22">
        <v>12</v>
      </c>
      <c r="AE504" s="22">
        <v>0</v>
      </c>
      <c r="AF504" s="22">
        <v>0</v>
      </c>
      <c r="AG504" s="1"/>
      <c r="AH504" s="1"/>
      <c r="AI504" s="1"/>
      <c r="AJ504" s="1">
        <v>0.68400000000000005</v>
      </c>
      <c r="AK504" s="1"/>
      <c r="AL504" s="1"/>
      <c r="AM504" s="1"/>
      <c r="AN504" s="1" t="s">
        <v>466</v>
      </c>
      <c r="AO504" s="1"/>
      <c r="AP504" s="1"/>
      <c r="AQ504" s="1">
        <v>317.62</v>
      </c>
      <c r="AR504" s="1">
        <v>264.68333333333334</v>
      </c>
      <c r="AS504" s="1"/>
      <c r="AT504" s="1">
        <v>50</v>
      </c>
      <c r="AU504" s="1">
        <v>50</v>
      </c>
      <c r="AV504" s="1">
        <v>24</v>
      </c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25">
        <v>0</v>
      </c>
      <c r="BN504" s="25">
        <v>0</v>
      </c>
      <c r="BO504" s="25">
        <v>0</v>
      </c>
      <c r="BP504" s="25">
        <v>264.68333333333334</v>
      </c>
      <c r="BQ504" s="25">
        <v>0</v>
      </c>
      <c r="BR504" s="25">
        <v>0</v>
      </c>
      <c r="BS504" s="25">
        <v>0</v>
      </c>
      <c r="BT504" s="25">
        <v>0</v>
      </c>
      <c r="BU504" s="25">
        <v>0</v>
      </c>
      <c r="BV504" s="25">
        <v>0</v>
      </c>
      <c r="BW504" s="25">
        <v>0</v>
      </c>
      <c r="BX504" s="25">
        <v>0</v>
      </c>
      <c r="BY504" s="25">
        <v>0</v>
      </c>
      <c r="BZ504" s="25">
        <v>0</v>
      </c>
      <c r="CA504" s="25">
        <v>0</v>
      </c>
      <c r="CB504" s="52">
        <f t="shared" si="24"/>
        <v>264.68333333333334</v>
      </c>
      <c r="CE504" s="31" t="s">
        <v>34</v>
      </c>
      <c r="CF504" t="s">
        <v>655</v>
      </c>
      <c r="CG504" s="31" t="s">
        <v>656</v>
      </c>
      <c r="CH504" t="s">
        <v>655</v>
      </c>
      <c r="CI504" t="str">
        <f t="shared" si="23"/>
        <v>03</v>
      </c>
      <c r="CJ504" t="s">
        <v>655</v>
      </c>
      <c r="CK504" s="31" t="s">
        <v>884</v>
      </c>
    </row>
    <row r="505" spans="1:89" ht="63.75" x14ac:dyDescent="0.25">
      <c r="A505" s="6">
        <v>502</v>
      </c>
      <c r="B505" s="27" t="str">
        <f t="shared" si="22"/>
        <v>ТС-001.02.03.230</v>
      </c>
      <c r="C505" s="17" t="s">
        <v>609</v>
      </c>
      <c r="D505" s="18">
        <v>3</v>
      </c>
      <c r="E505" s="18" t="s">
        <v>30</v>
      </c>
      <c r="F505" s="18" t="s">
        <v>31</v>
      </c>
      <c r="G505" s="17" t="s">
        <v>152</v>
      </c>
      <c r="H505" s="17" t="s">
        <v>33</v>
      </c>
      <c r="I505" s="17" t="s">
        <v>34</v>
      </c>
      <c r="J505" s="18" t="s">
        <v>28</v>
      </c>
      <c r="K505" s="18">
        <v>0</v>
      </c>
      <c r="L505" s="18">
        <v>5.7000000000000002E-2</v>
      </c>
      <c r="M505" s="18">
        <v>5.7000000000000002E-2</v>
      </c>
      <c r="N505" s="18">
        <v>30</v>
      </c>
      <c r="O505" s="18">
        <v>0</v>
      </c>
      <c r="P505" s="9">
        <v>917.20287267417689</v>
      </c>
      <c r="Q505" s="20">
        <v>2024</v>
      </c>
      <c r="R505" s="6">
        <v>2024</v>
      </c>
      <c r="S505" s="9">
        <v>1.0983030000000003</v>
      </c>
      <c r="T505" s="9">
        <v>1.0983030000000003</v>
      </c>
      <c r="U505" s="9">
        <v>70.515666666666675</v>
      </c>
      <c r="V505" s="9">
        <v>654.78833333333341</v>
      </c>
      <c r="W505" s="9">
        <v>282.06266666666664</v>
      </c>
      <c r="X505" s="9">
        <v>1007.3666666666668</v>
      </c>
      <c r="Y505" s="1"/>
      <c r="Z505" s="1"/>
      <c r="AA505" s="1"/>
      <c r="AB505" s="1"/>
      <c r="AC505" s="22">
        <v>0</v>
      </c>
      <c r="AD505" s="22">
        <v>30</v>
      </c>
      <c r="AE505" s="22">
        <v>0</v>
      </c>
      <c r="AF505" s="22">
        <v>0</v>
      </c>
      <c r="AG505" s="1"/>
      <c r="AH505" s="1"/>
      <c r="AI505" s="1"/>
      <c r="AJ505" s="1">
        <v>1.71</v>
      </c>
      <c r="AK505" s="1"/>
      <c r="AL505" s="1"/>
      <c r="AM505" s="1"/>
      <c r="AN505" s="1" t="s">
        <v>466</v>
      </c>
      <c r="AO505" s="1"/>
      <c r="AP505" s="1"/>
      <c r="AQ505" s="1">
        <v>1208.8399999999999</v>
      </c>
      <c r="AR505" s="1">
        <v>1007.3666666666667</v>
      </c>
      <c r="AS505" s="1"/>
      <c r="AT505" s="1">
        <v>50</v>
      </c>
      <c r="AU505" s="1">
        <v>50</v>
      </c>
      <c r="AV505" s="1">
        <v>60</v>
      </c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25">
        <v>0</v>
      </c>
      <c r="BN505" s="25">
        <v>0</v>
      </c>
      <c r="BO505" s="25">
        <v>0</v>
      </c>
      <c r="BP505" s="25">
        <v>1007.3666666666668</v>
      </c>
      <c r="BQ505" s="25">
        <v>0</v>
      </c>
      <c r="BR505" s="25">
        <v>0</v>
      </c>
      <c r="BS505" s="25">
        <v>0</v>
      </c>
      <c r="BT505" s="25">
        <v>0</v>
      </c>
      <c r="BU505" s="25">
        <v>0</v>
      </c>
      <c r="BV505" s="25">
        <v>0</v>
      </c>
      <c r="BW505" s="25">
        <v>0</v>
      </c>
      <c r="BX505" s="25">
        <v>0</v>
      </c>
      <c r="BY505" s="25">
        <v>0</v>
      </c>
      <c r="BZ505" s="25">
        <v>0</v>
      </c>
      <c r="CA505" s="25">
        <v>0</v>
      </c>
      <c r="CB505" s="52">
        <f t="shared" si="24"/>
        <v>1007.3666666666668</v>
      </c>
      <c r="CE505" s="31" t="s">
        <v>34</v>
      </c>
      <c r="CF505" t="s">
        <v>655</v>
      </c>
      <c r="CG505" s="31" t="s">
        <v>656</v>
      </c>
      <c r="CH505" t="s">
        <v>655</v>
      </c>
      <c r="CI505" t="str">
        <f t="shared" si="23"/>
        <v>03</v>
      </c>
      <c r="CJ505" t="s">
        <v>655</v>
      </c>
      <c r="CK505" s="31" t="s">
        <v>885</v>
      </c>
    </row>
    <row r="506" spans="1:89" ht="63.75" x14ac:dyDescent="0.25">
      <c r="A506" s="6">
        <v>503</v>
      </c>
      <c r="B506" s="27" t="str">
        <f t="shared" si="22"/>
        <v>ТС-001.02.03.231</v>
      </c>
      <c r="C506" s="17" t="s">
        <v>610</v>
      </c>
      <c r="D506" s="18">
        <v>3</v>
      </c>
      <c r="E506" s="18" t="s">
        <v>30</v>
      </c>
      <c r="F506" s="18" t="s">
        <v>31</v>
      </c>
      <c r="G506" s="17" t="s">
        <v>152</v>
      </c>
      <c r="H506" s="17" t="s">
        <v>33</v>
      </c>
      <c r="I506" s="17" t="s">
        <v>34</v>
      </c>
      <c r="J506" s="18" t="s">
        <v>28</v>
      </c>
      <c r="K506" s="18">
        <v>0</v>
      </c>
      <c r="L506" s="18">
        <v>5.7000000000000002E-2</v>
      </c>
      <c r="M506" s="18">
        <v>5.7000000000000002E-2</v>
      </c>
      <c r="N506" s="18">
        <v>60</v>
      </c>
      <c r="O506" s="18">
        <v>0</v>
      </c>
      <c r="P506" s="9">
        <v>1204.9725804263485</v>
      </c>
      <c r="Q506" s="20">
        <v>2024</v>
      </c>
      <c r="R506" s="6">
        <v>2024</v>
      </c>
      <c r="S506" s="9">
        <v>1.0983030000000003</v>
      </c>
      <c r="T506" s="9">
        <v>1.0983030000000003</v>
      </c>
      <c r="U506" s="9">
        <v>92.639750000000006</v>
      </c>
      <c r="V506" s="9">
        <v>860.22625000000005</v>
      </c>
      <c r="W506" s="9">
        <v>370.55899999999997</v>
      </c>
      <c r="X506" s="9">
        <v>1323.4250000000002</v>
      </c>
      <c r="Y506" s="1"/>
      <c r="Z506" s="1"/>
      <c r="AA506" s="1"/>
      <c r="AB506" s="1"/>
      <c r="AC506" s="22">
        <v>0</v>
      </c>
      <c r="AD506" s="22">
        <v>60</v>
      </c>
      <c r="AE506" s="22">
        <v>0</v>
      </c>
      <c r="AF506" s="22">
        <v>0</v>
      </c>
      <c r="AG506" s="1"/>
      <c r="AH506" s="1"/>
      <c r="AI506" s="1"/>
      <c r="AJ506" s="1">
        <v>3.42</v>
      </c>
      <c r="AK506" s="1"/>
      <c r="AL506" s="1"/>
      <c r="AM506" s="1"/>
      <c r="AN506" s="1" t="s">
        <v>466</v>
      </c>
      <c r="AO506" s="1"/>
      <c r="AP506" s="1"/>
      <c r="AQ506" s="1">
        <v>1588.11</v>
      </c>
      <c r="AR506" s="1">
        <v>1323.425</v>
      </c>
      <c r="AS506" s="1"/>
      <c r="AT506" s="1">
        <v>50</v>
      </c>
      <c r="AU506" s="1">
        <v>50</v>
      </c>
      <c r="AV506" s="1">
        <v>120</v>
      </c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25">
        <v>0</v>
      </c>
      <c r="BN506" s="25">
        <v>0</v>
      </c>
      <c r="BO506" s="25">
        <v>0</v>
      </c>
      <c r="BP506" s="25">
        <v>1323.4250000000002</v>
      </c>
      <c r="BQ506" s="25">
        <v>0</v>
      </c>
      <c r="BR506" s="25">
        <v>0</v>
      </c>
      <c r="BS506" s="25">
        <v>0</v>
      </c>
      <c r="BT506" s="25">
        <v>0</v>
      </c>
      <c r="BU506" s="25">
        <v>0</v>
      </c>
      <c r="BV506" s="25">
        <v>0</v>
      </c>
      <c r="BW506" s="25">
        <v>0</v>
      </c>
      <c r="BX506" s="25">
        <v>0</v>
      </c>
      <c r="BY506" s="25">
        <v>0</v>
      </c>
      <c r="BZ506" s="25">
        <v>0</v>
      </c>
      <c r="CA506" s="25">
        <v>0</v>
      </c>
      <c r="CB506" s="52">
        <f t="shared" si="24"/>
        <v>1323.4250000000002</v>
      </c>
      <c r="CE506" s="31" t="s">
        <v>34</v>
      </c>
      <c r="CF506" t="s">
        <v>655</v>
      </c>
      <c r="CG506" s="31" t="s">
        <v>656</v>
      </c>
      <c r="CH506" t="s">
        <v>655</v>
      </c>
      <c r="CI506" t="str">
        <f t="shared" si="23"/>
        <v>03</v>
      </c>
      <c r="CJ506" t="s">
        <v>655</v>
      </c>
      <c r="CK506" s="31" t="s">
        <v>886</v>
      </c>
    </row>
    <row r="507" spans="1:89" ht="63.75" x14ac:dyDescent="0.25">
      <c r="A507" s="6">
        <v>504</v>
      </c>
      <c r="B507" s="27" t="str">
        <f t="shared" si="22"/>
        <v>ТС-001.02.03.232</v>
      </c>
      <c r="C507" s="17" t="s">
        <v>611</v>
      </c>
      <c r="D507" s="18">
        <v>3</v>
      </c>
      <c r="E507" s="18" t="s">
        <v>30</v>
      </c>
      <c r="F507" s="18" t="s">
        <v>31</v>
      </c>
      <c r="G507" s="17" t="s">
        <v>152</v>
      </c>
      <c r="H507" s="17" t="s">
        <v>33</v>
      </c>
      <c r="I507" s="17" t="s">
        <v>34</v>
      </c>
      <c r="J507" s="18" t="s">
        <v>28</v>
      </c>
      <c r="K507" s="18">
        <v>0</v>
      </c>
      <c r="L507" s="18">
        <v>5.7000000000000002E-2</v>
      </c>
      <c r="M507" s="18">
        <v>5.7000000000000002E-2</v>
      </c>
      <c r="N507" s="18">
        <v>25</v>
      </c>
      <c r="O507" s="18">
        <v>0</v>
      </c>
      <c r="P507" s="9">
        <v>764.33825638280132</v>
      </c>
      <c r="Q507" s="20">
        <v>2024</v>
      </c>
      <c r="R507" s="6">
        <v>2024</v>
      </c>
      <c r="S507" s="9">
        <v>1.0983030000000003</v>
      </c>
      <c r="T507" s="9">
        <v>1.0983030000000003</v>
      </c>
      <c r="U507" s="9">
        <v>58.763250000000006</v>
      </c>
      <c r="V507" s="9">
        <v>545.65875000000005</v>
      </c>
      <c r="W507" s="9">
        <v>235.05299999999997</v>
      </c>
      <c r="X507" s="9">
        <v>839.47500000000002</v>
      </c>
      <c r="Y507" s="1"/>
      <c r="Z507" s="1"/>
      <c r="AA507" s="1"/>
      <c r="AB507" s="1"/>
      <c r="AC507" s="22">
        <v>0</v>
      </c>
      <c r="AD507" s="22">
        <v>25</v>
      </c>
      <c r="AE507" s="22">
        <v>0</v>
      </c>
      <c r="AF507" s="22">
        <v>0</v>
      </c>
      <c r="AG507" s="1"/>
      <c r="AH507" s="1"/>
      <c r="AI507" s="1"/>
      <c r="AJ507" s="1">
        <v>1.425</v>
      </c>
      <c r="AK507" s="1"/>
      <c r="AL507" s="1"/>
      <c r="AM507" s="1"/>
      <c r="AN507" s="1" t="s">
        <v>466</v>
      </c>
      <c r="AO507" s="1"/>
      <c r="AP507" s="1"/>
      <c r="AQ507" s="1">
        <v>1007.37</v>
      </c>
      <c r="AR507" s="1">
        <v>839.47500000000002</v>
      </c>
      <c r="AS507" s="1"/>
      <c r="AT507" s="1">
        <v>50</v>
      </c>
      <c r="AU507" s="1">
        <v>50</v>
      </c>
      <c r="AV507" s="1">
        <v>50</v>
      </c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25">
        <v>0</v>
      </c>
      <c r="BN507" s="25">
        <v>0</v>
      </c>
      <c r="BO507" s="25">
        <v>0</v>
      </c>
      <c r="BP507" s="25">
        <v>839.47500000000002</v>
      </c>
      <c r="BQ507" s="25">
        <v>0</v>
      </c>
      <c r="BR507" s="25">
        <v>0</v>
      </c>
      <c r="BS507" s="25">
        <v>0</v>
      </c>
      <c r="BT507" s="25">
        <v>0</v>
      </c>
      <c r="BU507" s="25">
        <v>0</v>
      </c>
      <c r="BV507" s="25">
        <v>0</v>
      </c>
      <c r="BW507" s="25">
        <v>0</v>
      </c>
      <c r="BX507" s="25">
        <v>0</v>
      </c>
      <c r="BY507" s="25">
        <v>0</v>
      </c>
      <c r="BZ507" s="25">
        <v>0</v>
      </c>
      <c r="CA507" s="25">
        <v>0</v>
      </c>
      <c r="CB507" s="52">
        <f t="shared" si="24"/>
        <v>839.47500000000002</v>
      </c>
      <c r="CE507" s="31" t="s">
        <v>34</v>
      </c>
      <c r="CF507" t="s">
        <v>655</v>
      </c>
      <c r="CG507" s="31" t="s">
        <v>656</v>
      </c>
      <c r="CH507" t="s">
        <v>655</v>
      </c>
      <c r="CI507" t="str">
        <f t="shared" si="23"/>
        <v>03</v>
      </c>
      <c r="CJ507" t="s">
        <v>655</v>
      </c>
      <c r="CK507" s="31" t="s">
        <v>887</v>
      </c>
    </row>
    <row r="508" spans="1:89" ht="63.75" x14ac:dyDescent="0.25">
      <c r="A508" s="6">
        <v>505</v>
      </c>
      <c r="B508" s="27" t="str">
        <f t="shared" si="22"/>
        <v>ТС-001.02.03.233</v>
      </c>
      <c r="C508" s="17" t="s">
        <v>612</v>
      </c>
      <c r="D508" s="18">
        <v>3</v>
      </c>
      <c r="E508" s="18" t="s">
        <v>30</v>
      </c>
      <c r="F508" s="18" t="s">
        <v>31</v>
      </c>
      <c r="G508" s="17" t="s">
        <v>152</v>
      </c>
      <c r="H508" s="17" t="s">
        <v>33</v>
      </c>
      <c r="I508" s="17" t="s">
        <v>34</v>
      </c>
      <c r="J508" s="18" t="s">
        <v>28</v>
      </c>
      <c r="K508" s="18">
        <v>0</v>
      </c>
      <c r="L508" s="18">
        <v>5.7000000000000002E-2</v>
      </c>
      <c r="M508" s="18">
        <v>5.7000000000000002E-2</v>
      </c>
      <c r="N508" s="18">
        <v>12</v>
      </c>
      <c r="O508" s="18">
        <v>0</v>
      </c>
      <c r="P508" s="9">
        <v>366.8841840548555</v>
      </c>
      <c r="Q508" s="20">
        <v>2024</v>
      </c>
      <c r="R508" s="6">
        <v>2024</v>
      </c>
      <c r="S508" s="9">
        <v>1.0983030000000003</v>
      </c>
      <c r="T508" s="9">
        <v>1.0983030000000003</v>
      </c>
      <c r="U508" s="9">
        <v>28.206500000000005</v>
      </c>
      <c r="V508" s="9">
        <v>261.91750000000002</v>
      </c>
      <c r="W508" s="9">
        <v>112.82600000000001</v>
      </c>
      <c r="X508" s="9">
        <v>402.95000000000005</v>
      </c>
      <c r="Y508" s="1"/>
      <c r="Z508" s="1"/>
      <c r="AA508" s="1"/>
      <c r="AB508" s="1"/>
      <c r="AC508" s="22">
        <v>0</v>
      </c>
      <c r="AD508" s="22">
        <v>12</v>
      </c>
      <c r="AE508" s="22">
        <v>0</v>
      </c>
      <c r="AF508" s="22">
        <v>0</v>
      </c>
      <c r="AG508" s="1"/>
      <c r="AH508" s="1"/>
      <c r="AI508" s="1"/>
      <c r="AJ508" s="1">
        <v>0.68400000000000005</v>
      </c>
      <c r="AK508" s="1"/>
      <c r="AL508" s="1"/>
      <c r="AM508" s="1"/>
      <c r="AN508" s="1" t="s">
        <v>466</v>
      </c>
      <c r="AO508" s="1"/>
      <c r="AP508" s="1"/>
      <c r="AQ508" s="1">
        <v>483.54</v>
      </c>
      <c r="AR508" s="1">
        <v>402.95000000000005</v>
      </c>
      <c r="AS508" s="1"/>
      <c r="AT508" s="1">
        <v>50</v>
      </c>
      <c r="AU508" s="1">
        <v>50</v>
      </c>
      <c r="AV508" s="1">
        <v>24</v>
      </c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25">
        <v>0</v>
      </c>
      <c r="BN508" s="25">
        <v>0</v>
      </c>
      <c r="BO508" s="25">
        <v>0</v>
      </c>
      <c r="BP508" s="25">
        <v>402.95000000000005</v>
      </c>
      <c r="BQ508" s="25">
        <v>0</v>
      </c>
      <c r="BR508" s="25">
        <v>0</v>
      </c>
      <c r="BS508" s="25">
        <v>0</v>
      </c>
      <c r="BT508" s="25">
        <v>0</v>
      </c>
      <c r="BU508" s="25">
        <v>0</v>
      </c>
      <c r="BV508" s="25">
        <v>0</v>
      </c>
      <c r="BW508" s="25">
        <v>0</v>
      </c>
      <c r="BX508" s="25">
        <v>0</v>
      </c>
      <c r="BY508" s="25">
        <v>0</v>
      </c>
      <c r="BZ508" s="25">
        <v>0</v>
      </c>
      <c r="CA508" s="25">
        <v>0</v>
      </c>
      <c r="CB508" s="52">
        <f t="shared" si="24"/>
        <v>402.95000000000005</v>
      </c>
      <c r="CE508" s="31" t="s">
        <v>34</v>
      </c>
      <c r="CF508" t="s">
        <v>655</v>
      </c>
      <c r="CG508" s="31" t="s">
        <v>656</v>
      </c>
      <c r="CH508" t="s">
        <v>655</v>
      </c>
      <c r="CI508" t="str">
        <f t="shared" si="23"/>
        <v>03</v>
      </c>
      <c r="CJ508" t="s">
        <v>655</v>
      </c>
      <c r="CK508" s="31" t="s">
        <v>888</v>
      </c>
    </row>
    <row r="509" spans="1:89" ht="63.75" x14ac:dyDescent="0.25">
      <c r="A509" s="6">
        <v>506</v>
      </c>
      <c r="B509" s="27" t="str">
        <f t="shared" si="22"/>
        <v>ТС-001.02.03.234</v>
      </c>
      <c r="C509" s="17" t="s">
        <v>613</v>
      </c>
      <c r="D509" s="18">
        <v>3</v>
      </c>
      <c r="E509" s="18" t="s">
        <v>30</v>
      </c>
      <c r="F509" s="18" t="s">
        <v>31</v>
      </c>
      <c r="G509" s="17" t="s">
        <v>152</v>
      </c>
      <c r="H509" s="17" t="s">
        <v>33</v>
      </c>
      <c r="I509" s="17" t="s">
        <v>34</v>
      </c>
      <c r="J509" s="18" t="s">
        <v>28</v>
      </c>
      <c r="K509" s="18">
        <v>0</v>
      </c>
      <c r="L509" s="18">
        <v>5.7000000000000002E-2</v>
      </c>
      <c r="M509" s="18">
        <v>5.7000000000000002E-2</v>
      </c>
      <c r="N509" s="18">
        <v>11</v>
      </c>
      <c r="O509" s="18">
        <v>0</v>
      </c>
      <c r="P509" s="9">
        <v>220.9089841327939</v>
      </c>
      <c r="Q509" s="20">
        <v>2024</v>
      </c>
      <c r="R509" s="6">
        <v>2024</v>
      </c>
      <c r="S509" s="9">
        <v>1.0983030000000003</v>
      </c>
      <c r="T509" s="9">
        <v>1.0983030000000003</v>
      </c>
      <c r="U509" s="9">
        <v>16.983750000000001</v>
      </c>
      <c r="V509" s="9">
        <v>157.70625000000001</v>
      </c>
      <c r="W509" s="9">
        <v>67.934999999999988</v>
      </c>
      <c r="X509" s="9">
        <v>242.625</v>
      </c>
      <c r="Y509" s="1"/>
      <c r="Z509" s="1"/>
      <c r="AA509" s="1"/>
      <c r="AB509" s="1"/>
      <c r="AC509" s="22">
        <v>0</v>
      </c>
      <c r="AD509" s="22">
        <v>11</v>
      </c>
      <c r="AE509" s="22">
        <v>0</v>
      </c>
      <c r="AF509" s="22">
        <v>0</v>
      </c>
      <c r="AG509" s="1"/>
      <c r="AH509" s="1"/>
      <c r="AI509" s="1"/>
      <c r="AJ509" s="1">
        <v>0.627</v>
      </c>
      <c r="AK509" s="1"/>
      <c r="AL509" s="1"/>
      <c r="AM509" s="1"/>
      <c r="AN509" s="1" t="s">
        <v>466</v>
      </c>
      <c r="AO509" s="1"/>
      <c r="AP509" s="1"/>
      <c r="AQ509" s="1">
        <v>291.14999999999998</v>
      </c>
      <c r="AR509" s="1">
        <v>242.625</v>
      </c>
      <c r="AS509" s="1"/>
      <c r="AT509" s="1">
        <v>50</v>
      </c>
      <c r="AU509" s="1">
        <v>50</v>
      </c>
      <c r="AV509" s="1">
        <v>22</v>
      </c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25">
        <v>0</v>
      </c>
      <c r="BN509" s="25">
        <v>0</v>
      </c>
      <c r="BO509" s="25">
        <v>0</v>
      </c>
      <c r="BP509" s="25">
        <v>242.625</v>
      </c>
      <c r="BQ509" s="25">
        <v>0</v>
      </c>
      <c r="BR509" s="25">
        <v>0</v>
      </c>
      <c r="BS509" s="25">
        <v>0</v>
      </c>
      <c r="BT509" s="25">
        <v>0</v>
      </c>
      <c r="BU509" s="25">
        <v>0</v>
      </c>
      <c r="BV509" s="25">
        <v>0</v>
      </c>
      <c r="BW509" s="25">
        <v>0</v>
      </c>
      <c r="BX509" s="25">
        <v>0</v>
      </c>
      <c r="BY509" s="25">
        <v>0</v>
      </c>
      <c r="BZ509" s="25">
        <v>0</v>
      </c>
      <c r="CA509" s="25">
        <v>0</v>
      </c>
      <c r="CB509" s="52">
        <f t="shared" si="24"/>
        <v>242.625</v>
      </c>
      <c r="CE509" s="31" t="s">
        <v>34</v>
      </c>
      <c r="CF509" t="s">
        <v>655</v>
      </c>
      <c r="CG509" s="31" t="s">
        <v>656</v>
      </c>
      <c r="CH509" t="s">
        <v>655</v>
      </c>
      <c r="CI509" t="str">
        <f t="shared" si="23"/>
        <v>03</v>
      </c>
      <c r="CJ509" t="s">
        <v>655</v>
      </c>
      <c r="CK509" s="31" t="s">
        <v>889</v>
      </c>
    </row>
    <row r="510" spans="1:89" ht="63.75" x14ac:dyDescent="0.25">
      <c r="A510" s="6">
        <v>507</v>
      </c>
      <c r="B510" s="27" t="str">
        <f t="shared" si="22"/>
        <v>ТС-001.02.03.235</v>
      </c>
      <c r="C510" s="17" t="s">
        <v>614</v>
      </c>
      <c r="D510" s="18">
        <v>3</v>
      </c>
      <c r="E510" s="18" t="s">
        <v>30</v>
      </c>
      <c r="F510" s="18" t="s">
        <v>31</v>
      </c>
      <c r="G510" s="17" t="s">
        <v>132</v>
      </c>
      <c r="H510" s="17" t="s">
        <v>33</v>
      </c>
      <c r="I510" s="17" t="s">
        <v>34</v>
      </c>
      <c r="J510" s="18" t="s">
        <v>28</v>
      </c>
      <c r="K510" s="18">
        <v>0</v>
      </c>
      <c r="L510" s="18">
        <v>5.7000000000000002E-2</v>
      </c>
      <c r="M510" s="18">
        <v>5.7000000000000002E-2</v>
      </c>
      <c r="N510" s="18">
        <v>27</v>
      </c>
      <c r="O510" s="18">
        <v>0</v>
      </c>
      <c r="P510" s="9">
        <v>542.23804056500489</v>
      </c>
      <c r="Q510" s="20">
        <v>2024</v>
      </c>
      <c r="R510" s="6">
        <v>2024</v>
      </c>
      <c r="S510" s="9">
        <v>1.0983030000000003</v>
      </c>
      <c r="T510" s="9">
        <v>1.0983030000000003</v>
      </c>
      <c r="U510" s="9">
        <v>41.687916666666666</v>
      </c>
      <c r="V510" s="9">
        <v>387.10208333333333</v>
      </c>
      <c r="W510" s="9">
        <v>166.75166666666664</v>
      </c>
      <c r="X510" s="9">
        <v>595.54166666666663</v>
      </c>
      <c r="Y510" s="1"/>
      <c r="Z510" s="1"/>
      <c r="AA510" s="1"/>
      <c r="AB510" s="1"/>
      <c r="AC510" s="22">
        <v>0</v>
      </c>
      <c r="AD510" s="22">
        <v>27</v>
      </c>
      <c r="AE510" s="22">
        <v>0</v>
      </c>
      <c r="AF510" s="22">
        <v>0</v>
      </c>
      <c r="AG510" s="1"/>
      <c r="AH510" s="1"/>
      <c r="AI510" s="1"/>
      <c r="AJ510" s="1">
        <v>1.5390000000000001</v>
      </c>
      <c r="AK510" s="1"/>
      <c r="AL510" s="1"/>
      <c r="AM510" s="1"/>
      <c r="AN510" s="1" t="s">
        <v>466</v>
      </c>
      <c r="AO510" s="1"/>
      <c r="AP510" s="1"/>
      <c r="AQ510" s="1">
        <v>714.65</v>
      </c>
      <c r="AR510" s="1">
        <v>595.54166666666663</v>
      </c>
      <c r="AS510" s="1"/>
      <c r="AT510" s="1">
        <v>50</v>
      </c>
      <c r="AU510" s="1">
        <v>50</v>
      </c>
      <c r="AV510" s="1">
        <v>54</v>
      </c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25">
        <v>0</v>
      </c>
      <c r="BN510" s="25">
        <v>0</v>
      </c>
      <c r="BO510" s="25">
        <v>0</v>
      </c>
      <c r="BP510" s="25">
        <v>595.54166666666663</v>
      </c>
      <c r="BQ510" s="25">
        <v>0</v>
      </c>
      <c r="BR510" s="25">
        <v>0</v>
      </c>
      <c r="BS510" s="25">
        <v>0</v>
      </c>
      <c r="BT510" s="25">
        <v>0</v>
      </c>
      <c r="BU510" s="25">
        <v>0</v>
      </c>
      <c r="BV510" s="25">
        <v>0</v>
      </c>
      <c r="BW510" s="25">
        <v>0</v>
      </c>
      <c r="BX510" s="25">
        <v>0</v>
      </c>
      <c r="BY510" s="25">
        <v>0</v>
      </c>
      <c r="BZ510" s="25">
        <v>0</v>
      </c>
      <c r="CA510" s="25">
        <v>0</v>
      </c>
      <c r="CB510" s="52">
        <f t="shared" si="24"/>
        <v>595.54166666666663</v>
      </c>
      <c r="CE510" s="31" t="s">
        <v>34</v>
      </c>
      <c r="CF510" t="s">
        <v>655</v>
      </c>
      <c r="CG510" s="31" t="s">
        <v>656</v>
      </c>
      <c r="CH510" t="s">
        <v>655</v>
      </c>
      <c r="CI510" t="str">
        <f t="shared" si="23"/>
        <v>03</v>
      </c>
      <c r="CJ510" t="s">
        <v>655</v>
      </c>
      <c r="CK510" s="31" t="s">
        <v>890</v>
      </c>
    </row>
    <row r="511" spans="1:89" ht="63.75" x14ac:dyDescent="0.25">
      <c r="A511" s="6">
        <v>508</v>
      </c>
      <c r="B511" s="27" t="str">
        <f t="shared" si="22"/>
        <v>ТС-001.02.03.236</v>
      </c>
      <c r="C511" s="17" t="s">
        <v>615</v>
      </c>
      <c r="D511" s="18">
        <v>3</v>
      </c>
      <c r="E511" s="18" t="s">
        <v>30</v>
      </c>
      <c r="F511" s="18" t="s">
        <v>31</v>
      </c>
      <c r="G511" s="17" t="s">
        <v>152</v>
      </c>
      <c r="H511" s="17" t="s">
        <v>33</v>
      </c>
      <c r="I511" s="17" t="s">
        <v>34</v>
      </c>
      <c r="J511" s="18" t="s">
        <v>28</v>
      </c>
      <c r="K511" s="18">
        <v>0</v>
      </c>
      <c r="L511" s="18">
        <v>5.7000000000000002E-2</v>
      </c>
      <c r="M511" s="18">
        <v>5.7000000000000002E-2</v>
      </c>
      <c r="N511" s="18">
        <v>12.5</v>
      </c>
      <c r="O511" s="18">
        <v>0</v>
      </c>
      <c r="P511" s="9">
        <v>382.17292192288153</v>
      </c>
      <c r="Q511" s="20">
        <v>2024</v>
      </c>
      <c r="R511" s="6">
        <v>2024</v>
      </c>
      <c r="S511" s="9">
        <v>1.0983030000000003</v>
      </c>
      <c r="T511" s="9">
        <v>1.0983030000000003</v>
      </c>
      <c r="U511" s="9">
        <v>29.381916666666669</v>
      </c>
      <c r="V511" s="9">
        <v>272.83208333333334</v>
      </c>
      <c r="W511" s="9">
        <v>117.52766666666666</v>
      </c>
      <c r="X511" s="9">
        <v>419.74166666666667</v>
      </c>
      <c r="Y511" s="1"/>
      <c r="Z511" s="1"/>
      <c r="AA511" s="1"/>
      <c r="AB511" s="1"/>
      <c r="AC511" s="22">
        <v>0</v>
      </c>
      <c r="AD511" s="22">
        <v>12.5</v>
      </c>
      <c r="AE511" s="22">
        <v>0</v>
      </c>
      <c r="AF511" s="22">
        <v>0</v>
      </c>
      <c r="AG511" s="1"/>
      <c r="AH511" s="1"/>
      <c r="AI511" s="1"/>
      <c r="AJ511" s="1">
        <v>0.71250000000000002</v>
      </c>
      <c r="AK511" s="1"/>
      <c r="AL511" s="1"/>
      <c r="AM511" s="1"/>
      <c r="AN511" s="1" t="s">
        <v>466</v>
      </c>
      <c r="AO511" s="1"/>
      <c r="AP511" s="1"/>
      <c r="AQ511" s="1">
        <v>503.69</v>
      </c>
      <c r="AR511" s="1">
        <v>419.74166666666667</v>
      </c>
      <c r="AS511" s="1"/>
      <c r="AT511" s="1">
        <v>50</v>
      </c>
      <c r="AU511" s="1">
        <v>50</v>
      </c>
      <c r="AV511" s="1">
        <v>25</v>
      </c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25">
        <v>0</v>
      </c>
      <c r="BN511" s="25">
        <v>0</v>
      </c>
      <c r="BO511" s="25">
        <v>0</v>
      </c>
      <c r="BP511" s="25">
        <v>419.74166666666667</v>
      </c>
      <c r="BQ511" s="25">
        <v>0</v>
      </c>
      <c r="BR511" s="25">
        <v>0</v>
      </c>
      <c r="BS511" s="25">
        <v>0</v>
      </c>
      <c r="BT511" s="25">
        <v>0</v>
      </c>
      <c r="BU511" s="25">
        <v>0</v>
      </c>
      <c r="BV511" s="25">
        <v>0</v>
      </c>
      <c r="BW511" s="25">
        <v>0</v>
      </c>
      <c r="BX511" s="25">
        <v>0</v>
      </c>
      <c r="BY511" s="25">
        <v>0</v>
      </c>
      <c r="BZ511" s="25">
        <v>0</v>
      </c>
      <c r="CA511" s="25">
        <v>0</v>
      </c>
      <c r="CB511" s="52">
        <f t="shared" si="24"/>
        <v>419.74166666666667</v>
      </c>
      <c r="CE511" s="31" t="s">
        <v>34</v>
      </c>
      <c r="CF511" t="s">
        <v>655</v>
      </c>
      <c r="CG511" s="31" t="s">
        <v>656</v>
      </c>
      <c r="CH511" t="s">
        <v>655</v>
      </c>
      <c r="CI511" t="str">
        <f t="shared" si="23"/>
        <v>03</v>
      </c>
      <c r="CJ511" t="s">
        <v>655</v>
      </c>
      <c r="CK511" s="31" t="s">
        <v>891</v>
      </c>
    </row>
    <row r="512" spans="1:89" ht="63.75" x14ac:dyDescent="0.25">
      <c r="A512" s="6">
        <v>509</v>
      </c>
      <c r="B512" s="27" t="str">
        <f t="shared" si="22"/>
        <v>ТС-001.02.03.237</v>
      </c>
      <c r="C512" s="17" t="s">
        <v>616</v>
      </c>
      <c r="D512" s="18">
        <v>3</v>
      </c>
      <c r="E512" s="18" t="s">
        <v>30</v>
      </c>
      <c r="F512" s="18" t="s">
        <v>31</v>
      </c>
      <c r="G512" s="17" t="s">
        <v>132</v>
      </c>
      <c r="H512" s="17" t="s">
        <v>33</v>
      </c>
      <c r="I512" s="17" t="s">
        <v>34</v>
      </c>
      <c r="J512" s="18" t="s">
        <v>28</v>
      </c>
      <c r="K512" s="18">
        <v>0</v>
      </c>
      <c r="L512" s="18">
        <v>5.7000000000000002E-2</v>
      </c>
      <c r="M512" s="18">
        <v>5.7000000000000002E-2</v>
      </c>
      <c r="N512" s="18">
        <v>11</v>
      </c>
      <c r="O512" s="18">
        <v>0</v>
      </c>
      <c r="P512" s="9">
        <v>220.9089841327939</v>
      </c>
      <c r="Q512" s="20">
        <v>2024</v>
      </c>
      <c r="R512" s="6">
        <v>2024</v>
      </c>
      <c r="S512" s="9">
        <v>1.0983030000000003</v>
      </c>
      <c r="T512" s="9">
        <v>1.0983030000000003</v>
      </c>
      <c r="U512" s="9">
        <v>16.983750000000001</v>
      </c>
      <c r="V512" s="9">
        <v>157.70625000000001</v>
      </c>
      <c r="W512" s="9">
        <v>67.934999999999988</v>
      </c>
      <c r="X512" s="9">
        <v>242.625</v>
      </c>
      <c r="Y512" s="1"/>
      <c r="Z512" s="1"/>
      <c r="AA512" s="1"/>
      <c r="AB512" s="1"/>
      <c r="AC512" s="22">
        <v>0</v>
      </c>
      <c r="AD512" s="22">
        <v>11</v>
      </c>
      <c r="AE512" s="22">
        <v>0</v>
      </c>
      <c r="AF512" s="22">
        <v>0</v>
      </c>
      <c r="AG512" s="1"/>
      <c r="AH512" s="1"/>
      <c r="AI512" s="1"/>
      <c r="AJ512" s="1">
        <v>0.627</v>
      </c>
      <c r="AK512" s="1"/>
      <c r="AL512" s="1"/>
      <c r="AM512" s="1"/>
      <c r="AN512" s="1" t="s">
        <v>466</v>
      </c>
      <c r="AO512" s="1"/>
      <c r="AP512" s="1"/>
      <c r="AQ512" s="1">
        <v>291.14999999999998</v>
      </c>
      <c r="AR512" s="1">
        <v>242.625</v>
      </c>
      <c r="AS512" s="1"/>
      <c r="AT512" s="1">
        <v>50</v>
      </c>
      <c r="AU512" s="1">
        <v>50</v>
      </c>
      <c r="AV512" s="1">
        <v>22</v>
      </c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25">
        <v>0</v>
      </c>
      <c r="BN512" s="25">
        <v>0</v>
      </c>
      <c r="BO512" s="25">
        <v>0</v>
      </c>
      <c r="BP512" s="25">
        <v>242.625</v>
      </c>
      <c r="BQ512" s="25">
        <v>0</v>
      </c>
      <c r="BR512" s="25">
        <v>0</v>
      </c>
      <c r="BS512" s="25">
        <v>0</v>
      </c>
      <c r="BT512" s="25">
        <v>0</v>
      </c>
      <c r="BU512" s="25">
        <v>0</v>
      </c>
      <c r="BV512" s="25">
        <v>0</v>
      </c>
      <c r="BW512" s="25">
        <v>0</v>
      </c>
      <c r="BX512" s="25">
        <v>0</v>
      </c>
      <c r="BY512" s="25">
        <v>0</v>
      </c>
      <c r="BZ512" s="25">
        <v>0</v>
      </c>
      <c r="CA512" s="25">
        <v>0</v>
      </c>
      <c r="CB512" s="52">
        <f t="shared" si="24"/>
        <v>242.625</v>
      </c>
      <c r="CE512" s="31" t="s">
        <v>34</v>
      </c>
      <c r="CF512" t="s">
        <v>655</v>
      </c>
      <c r="CG512" s="31" t="s">
        <v>656</v>
      </c>
      <c r="CH512" t="s">
        <v>655</v>
      </c>
      <c r="CI512" t="str">
        <f t="shared" si="23"/>
        <v>03</v>
      </c>
      <c r="CJ512" t="s">
        <v>655</v>
      </c>
      <c r="CK512" s="31" t="s">
        <v>892</v>
      </c>
    </row>
    <row r="513" spans="1:89" ht="63.75" x14ac:dyDescent="0.25">
      <c r="A513" s="6">
        <v>510</v>
      </c>
      <c r="B513" s="27" t="str">
        <f t="shared" si="22"/>
        <v>ТС-001.02.03.238</v>
      </c>
      <c r="C513" s="17" t="s">
        <v>617</v>
      </c>
      <c r="D513" s="18">
        <v>3</v>
      </c>
      <c r="E513" s="18" t="s">
        <v>30</v>
      </c>
      <c r="F513" s="18" t="s">
        <v>31</v>
      </c>
      <c r="G513" s="17" t="s">
        <v>152</v>
      </c>
      <c r="H513" s="17" t="s">
        <v>33</v>
      </c>
      <c r="I513" s="17" t="s">
        <v>34</v>
      </c>
      <c r="J513" s="18" t="s">
        <v>28</v>
      </c>
      <c r="K513" s="18">
        <v>0</v>
      </c>
      <c r="L513" s="18">
        <v>5.7000000000000002E-2</v>
      </c>
      <c r="M513" s="18">
        <v>5.7000000000000002E-2</v>
      </c>
      <c r="N513" s="18">
        <v>24</v>
      </c>
      <c r="O513" s="18">
        <v>0</v>
      </c>
      <c r="P513" s="9">
        <v>733.76836810971099</v>
      </c>
      <c r="Q513" s="20">
        <v>2024</v>
      </c>
      <c r="R513" s="6">
        <v>2024</v>
      </c>
      <c r="S513" s="9">
        <v>1.0983030000000003</v>
      </c>
      <c r="T513" s="9">
        <v>1.0983030000000003</v>
      </c>
      <c r="U513" s="9">
        <v>56.413000000000011</v>
      </c>
      <c r="V513" s="9">
        <v>523.83500000000004</v>
      </c>
      <c r="W513" s="9">
        <v>225.65200000000002</v>
      </c>
      <c r="X513" s="9">
        <v>805.90000000000009</v>
      </c>
      <c r="Y513" s="1"/>
      <c r="Z513" s="1"/>
      <c r="AA513" s="1"/>
      <c r="AB513" s="1"/>
      <c r="AC513" s="22">
        <v>0</v>
      </c>
      <c r="AD513" s="22">
        <v>24</v>
      </c>
      <c r="AE513" s="22">
        <v>0</v>
      </c>
      <c r="AF513" s="22">
        <v>0</v>
      </c>
      <c r="AG513" s="1"/>
      <c r="AH513" s="1"/>
      <c r="AI513" s="1"/>
      <c r="AJ513" s="1">
        <v>1.3680000000000001</v>
      </c>
      <c r="AK513" s="1"/>
      <c r="AL513" s="1"/>
      <c r="AM513" s="1"/>
      <c r="AN513" s="1" t="s">
        <v>466</v>
      </c>
      <c r="AO513" s="1"/>
      <c r="AP513" s="1"/>
      <c r="AQ513" s="1">
        <v>967.08</v>
      </c>
      <c r="AR513" s="1">
        <v>805.90000000000009</v>
      </c>
      <c r="AS513" s="1"/>
      <c r="AT513" s="1">
        <v>50</v>
      </c>
      <c r="AU513" s="1">
        <v>50</v>
      </c>
      <c r="AV513" s="1">
        <v>48</v>
      </c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25">
        <v>0</v>
      </c>
      <c r="BN513" s="25">
        <v>0</v>
      </c>
      <c r="BO513" s="25">
        <v>0</v>
      </c>
      <c r="BP513" s="25">
        <v>805.90000000000009</v>
      </c>
      <c r="BQ513" s="25">
        <v>0</v>
      </c>
      <c r="BR513" s="25">
        <v>0</v>
      </c>
      <c r="BS513" s="25">
        <v>0</v>
      </c>
      <c r="BT513" s="25">
        <v>0</v>
      </c>
      <c r="BU513" s="25">
        <v>0</v>
      </c>
      <c r="BV513" s="25">
        <v>0</v>
      </c>
      <c r="BW513" s="25">
        <v>0</v>
      </c>
      <c r="BX513" s="25">
        <v>0</v>
      </c>
      <c r="BY513" s="25">
        <v>0</v>
      </c>
      <c r="BZ513" s="25">
        <v>0</v>
      </c>
      <c r="CA513" s="25">
        <v>0</v>
      </c>
      <c r="CB513" s="52">
        <f t="shared" si="24"/>
        <v>805.90000000000009</v>
      </c>
      <c r="CE513" s="31" t="s">
        <v>34</v>
      </c>
      <c r="CF513" t="s">
        <v>655</v>
      </c>
      <c r="CG513" s="31" t="s">
        <v>656</v>
      </c>
      <c r="CH513" t="s">
        <v>655</v>
      </c>
      <c r="CI513" t="str">
        <f t="shared" si="23"/>
        <v>03</v>
      </c>
      <c r="CJ513" t="s">
        <v>655</v>
      </c>
      <c r="CK513" s="31" t="s">
        <v>893</v>
      </c>
    </row>
    <row r="514" spans="1:89" ht="63.75" x14ac:dyDescent="0.25">
      <c r="A514" s="6">
        <v>511</v>
      </c>
      <c r="B514" s="27" t="str">
        <f t="shared" si="22"/>
        <v>ТС-001.02.03.239</v>
      </c>
      <c r="C514" s="17" t="s">
        <v>618</v>
      </c>
      <c r="D514" s="18">
        <v>3</v>
      </c>
      <c r="E514" s="18" t="s">
        <v>30</v>
      </c>
      <c r="F514" s="18" t="s">
        <v>31</v>
      </c>
      <c r="G514" s="17" t="s">
        <v>132</v>
      </c>
      <c r="H514" s="17" t="s">
        <v>33</v>
      </c>
      <c r="I514" s="17" t="s">
        <v>34</v>
      </c>
      <c r="J514" s="18" t="s">
        <v>28</v>
      </c>
      <c r="K514" s="18">
        <v>0</v>
      </c>
      <c r="L514" s="18">
        <v>5.7000000000000002E-2</v>
      </c>
      <c r="M514" s="18">
        <v>5.7000000000000002E-2</v>
      </c>
      <c r="N514" s="18">
        <v>10</v>
      </c>
      <c r="O514" s="18">
        <v>0</v>
      </c>
      <c r="P514" s="9">
        <v>200.82496967291053</v>
      </c>
      <c r="Q514" s="20">
        <v>2024</v>
      </c>
      <c r="R514" s="6">
        <v>2024</v>
      </c>
      <c r="S514" s="9">
        <v>1.0983030000000003</v>
      </c>
      <c r="T514" s="9">
        <v>1.0983030000000003</v>
      </c>
      <c r="U514" s="9">
        <v>15.439666666666669</v>
      </c>
      <c r="V514" s="9">
        <v>143.36833333333337</v>
      </c>
      <c r="W514" s="9">
        <v>61.75866666666667</v>
      </c>
      <c r="X514" s="9">
        <v>220.56666666666672</v>
      </c>
      <c r="Y514" s="1"/>
      <c r="Z514" s="1"/>
      <c r="AA514" s="1"/>
      <c r="AB514" s="1"/>
      <c r="AC514" s="22">
        <v>0</v>
      </c>
      <c r="AD514" s="22">
        <v>10</v>
      </c>
      <c r="AE514" s="22">
        <v>0</v>
      </c>
      <c r="AF514" s="22">
        <v>0</v>
      </c>
      <c r="AG514" s="1"/>
      <c r="AH514" s="1"/>
      <c r="AI514" s="1"/>
      <c r="AJ514" s="1">
        <v>0.57000000000000006</v>
      </c>
      <c r="AK514" s="1"/>
      <c r="AL514" s="1"/>
      <c r="AM514" s="1"/>
      <c r="AN514" s="1" t="s">
        <v>466</v>
      </c>
      <c r="AO514" s="1"/>
      <c r="AP514" s="1"/>
      <c r="AQ514" s="1">
        <v>264.68</v>
      </c>
      <c r="AR514" s="1">
        <v>220.56666666666669</v>
      </c>
      <c r="AS514" s="1"/>
      <c r="AT514" s="1">
        <v>50</v>
      </c>
      <c r="AU514" s="1">
        <v>50</v>
      </c>
      <c r="AV514" s="1">
        <v>20</v>
      </c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25">
        <v>0</v>
      </c>
      <c r="BN514" s="25">
        <v>0</v>
      </c>
      <c r="BO514" s="25">
        <v>0</v>
      </c>
      <c r="BP514" s="25">
        <v>220.56666666666672</v>
      </c>
      <c r="BQ514" s="25">
        <v>0</v>
      </c>
      <c r="BR514" s="25">
        <v>0</v>
      </c>
      <c r="BS514" s="25">
        <v>0</v>
      </c>
      <c r="BT514" s="25">
        <v>0</v>
      </c>
      <c r="BU514" s="25">
        <v>0</v>
      </c>
      <c r="BV514" s="25">
        <v>0</v>
      </c>
      <c r="BW514" s="25">
        <v>0</v>
      </c>
      <c r="BX514" s="25">
        <v>0</v>
      </c>
      <c r="BY514" s="25">
        <v>0</v>
      </c>
      <c r="BZ514" s="25">
        <v>0</v>
      </c>
      <c r="CA514" s="25">
        <v>0</v>
      </c>
      <c r="CB514" s="52">
        <f t="shared" si="24"/>
        <v>220.56666666666672</v>
      </c>
      <c r="CE514" s="31" t="s">
        <v>34</v>
      </c>
      <c r="CF514" t="s">
        <v>655</v>
      </c>
      <c r="CG514" s="31" t="s">
        <v>656</v>
      </c>
      <c r="CH514" t="s">
        <v>655</v>
      </c>
      <c r="CI514" t="str">
        <f t="shared" si="23"/>
        <v>03</v>
      </c>
      <c r="CJ514" t="s">
        <v>655</v>
      </c>
      <c r="CK514" s="31" t="s">
        <v>894</v>
      </c>
    </row>
    <row r="515" spans="1:89" ht="63.75" x14ac:dyDescent="0.25">
      <c r="A515" s="6">
        <v>512</v>
      </c>
      <c r="B515" s="27" t="str">
        <f t="shared" ref="B515:B523" si="25">CONCATENATE("ТС-",CE515,CF515,CG515,CH515,CI515,CJ515,CK515)</f>
        <v>ТС-001.02.03.240</v>
      </c>
      <c r="C515" s="17" t="s">
        <v>619</v>
      </c>
      <c r="D515" s="18">
        <v>3</v>
      </c>
      <c r="E515" s="18" t="s">
        <v>30</v>
      </c>
      <c r="F515" s="18" t="s">
        <v>31</v>
      </c>
      <c r="G515" s="17" t="s">
        <v>132</v>
      </c>
      <c r="H515" s="17" t="s">
        <v>33</v>
      </c>
      <c r="I515" s="17" t="s">
        <v>34</v>
      </c>
      <c r="J515" s="18" t="s">
        <v>28</v>
      </c>
      <c r="K515" s="18">
        <v>0</v>
      </c>
      <c r="L515" s="18">
        <v>5.7000000000000002E-2</v>
      </c>
      <c r="M515" s="18">
        <v>5.7000000000000002E-2</v>
      </c>
      <c r="N515" s="18">
        <v>22</v>
      </c>
      <c r="O515" s="18">
        <v>0</v>
      </c>
      <c r="P515" s="9">
        <v>441.8255557285496</v>
      </c>
      <c r="Q515" s="20">
        <v>2024</v>
      </c>
      <c r="R515" s="6">
        <v>2024</v>
      </c>
      <c r="S515" s="9">
        <v>1.0983030000000003</v>
      </c>
      <c r="T515" s="9">
        <v>1.0983030000000003</v>
      </c>
      <c r="U515" s="9">
        <v>33.968083333333333</v>
      </c>
      <c r="V515" s="9">
        <v>315.41791666666666</v>
      </c>
      <c r="W515" s="9">
        <v>135.87233333333333</v>
      </c>
      <c r="X515" s="9">
        <v>485.25833333333333</v>
      </c>
      <c r="Y515" s="1"/>
      <c r="Z515" s="1"/>
      <c r="AA515" s="1"/>
      <c r="AB515" s="1"/>
      <c r="AC515" s="22">
        <v>0</v>
      </c>
      <c r="AD515" s="22">
        <v>22</v>
      </c>
      <c r="AE515" s="22">
        <v>0</v>
      </c>
      <c r="AF515" s="22">
        <v>0</v>
      </c>
      <c r="AG515" s="1"/>
      <c r="AH515" s="1"/>
      <c r="AI515" s="1"/>
      <c r="AJ515" s="1">
        <v>1.254</v>
      </c>
      <c r="AK515" s="1"/>
      <c r="AL515" s="1"/>
      <c r="AM515" s="1"/>
      <c r="AN515" s="1" t="s">
        <v>466</v>
      </c>
      <c r="AO515" s="1"/>
      <c r="AP515" s="1"/>
      <c r="AQ515" s="1">
        <v>582.30999999999995</v>
      </c>
      <c r="AR515" s="1">
        <v>485.25833333333333</v>
      </c>
      <c r="AS515" s="1"/>
      <c r="AT515" s="1">
        <v>50</v>
      </c>
      <c r="AU515" s="1">
        <v>50</v>
      </c>
      <c r="AV515" s="1">
        <v>44</v>
      </c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25">
        <v>0</v>
      </c>
      <c r="BN515" s="25">
        <v>0</v>
      </c>
      <c r="BO515" s="25">
        <v>0</v>
      </c>
      <c r="BP515" s="25">
        <v>485.25833333333333</v>
      </c>
      <c r="BQ515" s="25">
        <v>0</v>
      </c>
      <c r="BR515" s="25">
        <v>0</v>
      </c>
      <c r="BS515" s="25">
        <v>0</v>
      </c>
      <c r="BT515" s="25">
        <v>0</v>
      </c>
      <c r="BU515" s="25">
        <v>0</v>
      </c>
      <c r="BV515" s="25">
        <v>0</v>
      </c>
      <c r="BW515" s="25">
        <v>0</v>
      </c>
      <c r="BX515" s="25">
        <v>0</v>
      </c>
      <c r="BY515" s="25">
        <v>0</v>
      </c>
      <c r="BZ515" s="25">
        <v>0</v>
      </c>
      <c r="CA515" s="25">
        <v>0</v>
      </c>
      <c r="CB515" s="52">
        <f t="shared" si="24"/>
        <v>485.25833333333333</v>
      </c>
      <c r="CE515" s="31" t="s">
        <v>34</v>
      </c>
      <c r="CF515" t="s">
        <v>655</v>
      </c>
      <c r="CG515" s="31" t="s">
        <v>656</v>
      </c>
      <c r="CH515" t="s">
        <v>655</v>
      </c>
      <c r="CI515" t="str">
        <f t="shared" ref="CI515:CI525" si="26">CONCATENATE("0",D515)</f>
        <v>03</v>
      </c>
      <c r="CJ515" t="s">
        <v>655</v>
      </c>
      <c r="CK515" s="31" t="s">
        <v>895</v>
      </c>
    </row>
    <row r="516" spans="1:89" ht="63.75" x14ac:dyDescent="0.25">
      <c r="A516" s="6">
        <v>513</v>
      </c>
      <c r="B516" s="27" t="str">
        <f t="shared" si="25"/>
        <v>ТС-001.02.03.241</v>
      </c>
      <c r="C516" s="17" t="s">
        <v>620</v>
      </c>
      <c r="D516" s="18">
        <v>3</v>
      </c>
      <c r="E516" s="18" t="s">
        <v>30</v>
      </c>
      <c r="F516" s="18" t="s">
        <v>31</v>
      </c>
      <c r="G516" s="17" t="s">
        <v>152</v>
      </c>
      <c r="H516" s="17" t="s">
        <v>33</v>
      </c>
      <c r="I516" s="17" t="s">
        <v>34</v>
      </c>
      <c r="J516" s="18" t="s">
        <v>28</v>
      </c>
      <c r="K516" s="18">
        <v>0</v>
      </c>
      <c r="L516" s="18">
        <v>5.7000000000000002E-2</v>
      </c>
      <c r="M516" s="18">
        <v>5.7000000000000002E-2</v>
      </c>
      <c r="N516" s="18">
        <v>11</v>
      </c>
      <c r="O516" s="18">
        <v>0</v>
      </c>
      <c r="P516" s="9">
        <v>220.9089841327939</v>
      </c>
      <c r="Q516" s="20">
        <v>2024</v>
      </c>
      <c r="R516" s="6">
        <v>2024</v>
      </c>
      <c r="S516" s="9">
        <v>1.0983030000000003</v>
      </c>
      <c r="T516" s="9">
        <v>1.0983030000000003</v>
      </c>
      <c r="U516" s="9">
        <v>16.983750000000001</v>
      </c>
      <c r="V516" s="9">
        <v>157.70625000000001</v>
      </c>
      <c r="W516" s="9">
        <v>67.934999999999988</v>
      </c>
      <c r="X516" s="9">
        <v>242.625</v>
      </c>
      <c r="Y516" s="1"/>
      <c r="Z516" s="1"/>
      <c r="AA516" s="1"/>
      <c r="AB516" s="1"/>
      <c r="AC516" s="22">
        <v>0</v>
      </c>
      <c r="AD516" s="22">
        <v>11</v>
      </c>
      <c r="AE516" s="22">
        <v>0</v>
      </c>
      <c r="AF516" s="22">
        <v>0</v>
      </c>
      <c r="AG516" s="1"/>
      <c r="AH516" s="1"/>
      <c r="AI516" s="1"/>
      <c r="AJ516" s="1">
        <v>0.627</v>
      </c>
      <c r="AK516" s="1"/>
      <c r="AL516" s="1"/>
      <c r="AM516" s="1"/>
      <c r="AN516" s="1" t="s">
        <v>466</v>
      </c>
      <c r="AO516" s="1"/>
      <c r="AP516" s="1"/>
      <c r="AQ516" s="1">
        <v>291.14999999999998</v>
      </c>
      <c r="AR516" s="1">
        <v>242.625</v>
      </c>
      <c r="AS516" s="1"/>
      <c r="AT516" s="1">
        <v>50</v>
      </c>
      <c r="AU516" s="1">
        <v>50</v>
      </c>
      <c r="AV516" s="1">
        <v>22</v>
      </c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25">
        <v>0</v>
      </c>
      <c r="BN516" s="25">
        <v>0</v>
      </c>
      <c r="BO516" s="25">
        <v>0</v>
      </c>
      <c r="BP516" s="25">
        <v>242.625</v>
      </c>
      <c r="BQ516" s="25">
        <v>0</v>
      </c>
      <c r="BR516" s="25">
        <v>0</v>
      </c>
      <c r="BS516" s="25">
        <v>0</v>
      </c>
      <c r="BT516" s="25">
        <v>0</v>
      </c>
      <c r="BU516" s="25">
        <v>0</v>
      </c>
      <c r="BV516" s="25">
        <v>0</v>
      </c>
      <c r="BW516" s="25">
        <v>0</v>
      </c>
      <c r="BX516" s="25">
        <v>0</v>
      </c>
      <c r="BY516" s="25">
        <v>0</v>
      </c>
      <c r="BZ516" s="25">
        <v>0</v>
      </c>
      <c r="CA516" s="25">
        <v>0</v>
      </c>
      <c r="CB516" s="52">
        <f t="shared" si="24"/>
        <v>242.625</v>
      </c>
      <c r="CE516" s="31" t="s">
        <v>34</v>
      </c>
      <c r="CF516" t="s">
        <v>655</v>
      </c>
      <c r="CG516" s="31" t="s">
        <v>656</v>
      </c>
      <c r="CH516" t="s">
        <v>655</v>
      </c>
      <c r="CI516" t="str">
        <f t="shared" si="26"/>
        <v>03</v>
      </c>
      <c r="CJ516" t="s">
        <v>655</v>
      </c>
      <c r="CK516" s="31" t="s">
        <v>896</v>
      </c>
    </row>
    <row r="517" spans="1:89" ht="63.75" x14ac:dyDescent="0.25">
      <c r="A517" s="6">
        <v>514</v>
      </c>
      <c r="B517" s="27" t="str">
        <f t="shared" si="25"/>
        <v>ТС-001.02.03.242</v>
      </c>
      <c r="C517" s="17" t="s">
        <v>621</v>
      </c>
      <c r="D517" s="18">
        <v>3</v>
      </c>
      <c r="E517" s="18" t="s">
        <v>30</v>
      </c>
      <c r="F517" s="18" t="s">
        <v>31</v>
      </c>
      <c r="G517" s="17" t="s">
        <v>132</v>
      </c>
      <c r="H517" s="17" t="s">
        <v>33</v>
      </c>
      <c r="I517" s="17" t="s">
        <v>34</v>
      </c>
      <c r="J517" s="18" t="s">
        <v>28</v>
      </c>
      <c r="K517" s="18">
        <v>0</v>
      </c>
      <c r="L517" s="18">
        <v>5.7000000000000002E-2</v>
      </c>
      <c r="M517" s="18">
        <v>5.7000000000000002E-2</v>
      </c>
      <c r="N517" s="18">
        <v>14</v>
      </c>
      <c r="O517" s="18">
        <v>0</v>
      </c>
      <c r="P517" s="9">
        <v>281.16102751244415</v>
      </c>
      <c r="Q517" s="20">
        <v>2024</v>
      </c>
      <c r="R517" s="6">
        <v>2024</v>
      </c>
      <c r="S517" s="9">
        <v>1.0983030000000003</v>
      </c>
      <c r="T517" s="9">
        <v>1.0983030000000003</v>
      </c>
      <c r="U517" s="9">
        <v>21.616000000000003</v>
      </c>
      <c r="V517" s="9">
        <v>200.72000000000003</v>
      </c>
      <c r="W517" s="9">
        <v>86.463999999999999</v>
      </c>
      <c r="X517" s="9">
        <v>308.80000000000007</v>
      </c>
      <c r="Y517" s="1"/>
      <c r="Z517" s="1"/>
      <c r="AA517" s="1"/>
      <c r="AB517" s="1"/>
      <c r="AC517" s="22">
        <v>0</v>
      </c>
      <c r="AD517" s="22">
        <v>14</v>
      </c>
      <c r="AE517" s="22">
        <v>0</v>
      </c>
      <c r="AF517" s="22">
        <v>0</v>
      </c>
      <c r="AG517" s="1"/>
      <c r="AH517" s="1"/>
      <c r="AI517" s="1"/>
      <c r="AJ517" s="1">
        <v>0.79800000000000004</v>
      </c>
      <c r="AK517" s="1"/>
      <c r="AL517" s="1"/>
      <c r="AM517" s="1"/>
      <c r="AN517" s="1" t="s">
        <v>466</v>
      </c>
      <c r="AO517" s="1"/>
      <c r="AP517" s="1"/>
      <c r="AQ517" s="1">
        <v>370.56</v>
      </c>
      <c r="AR517" s="1">
        <v>308.8</v>
      </c>
      <c r="AS517" s="1"/>
      <c r="AT517" s="1">
        <v>50</v>
      </c>
      <c r="AU517" s="1">
        <v>50</v>
      </c>
      <c r="AV517" s="1">
        <v>28</v>
      </c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25">
        <v>0</v>
      </c>
      <c r="BN517" s="25">
        <v>0</v>
      </c>
      <c r="BO517" s="25">
        <v>0</v>
      </c>
      <c r="BP517" s="25">
        <v>308.80000000000007</v>
      </c>
      <c r="BQ517" s="25">
        <v>0</v>
      </c>
      <c r="BR517" s="25">
        <v>0</v>
      </c>
      <c r="BS517" s="25">
        <v>0</v>
      </c>
      <c r="BT517" s="25">
        <v>0</v>
      </c>
      <c r="BU517" s="25">
        <v>0</v>
      </c>
      <c r="BV517" s="25">
        <v>0</v>
      </c>
      <c r="BW517" s="25">
        <v>0</v>
      </c>
      <c r="BX517" s="25">
        <v>0</v>
      </c>
      <c r="BY517" s="25">
        <v>0</v>
      </c>
      <c r="BZ517" s="25">
        <v>0</v>
      </c>
      <c r="CA517" s="25">
        <v>0</v>
      </c>
      <c r="CB517" s="52">
        <f t="shared" ref="CB517:CB523" si="27">SUM(BN517:CA517)</f>
        <v>308.80000000000007</v>
      </c>
      <c r="CE517" s="31" t="s">
        <v>34</v>
      </c>
      <c r="CF517" t="s">
        <v>655</v>
      </c>
      <c r="CG517" s="31" t="s">
        <v>656</v>
      </c>
      <c r="CH517" t="s">
        <v>655</v>
      </c>
      <c r="CI517" t="str">
        <f t="shared" si="26"/>
        <v>03</v>
      </c>
      <c r="CJ517" t="s">
        <v>655</v>
      </c>
      <c r="CK517" s="31" t="s">
        <v>897</v>
      </c>
    </row>
    <row r="518" spans="1:89" ht="63.75" x14ac:dyDescent="0.25">
      <c r="A518" s="6">
        <v>515</v>
      </c>
      <c r="B518" s="27" t="str">
        <f t="shared" si="25"/>
        <v>ТС-001.02.03.243</v>
      </c>
      <c r="C518" s="17" t="s">
        <v>622</v>
      </c>
      <c r="D518" s="18">
        <v>3</v>
      </c>
      <c r="E518" s="18" t="s">
        <v>30</v>
      </c>
      <c r="F518" s="18" t="s">
        <v>31</v>
      </c>
      <c r="G518" s="17" t="s">
        <v>152</v>
      </c>
      <c r="H518" s="17" t="s">
        <v>33</v>
      </c>
      <c r="I518" s="17" t="s">
        <v>34</v>
      </c>
      <c r="J518" s="18" t="s">
        <v>28</v>
      </c>
      <c r="K518" s="18">
        <v>0</v>
      </c>
      <c r="L518" s="18">
        <v>5.7000000000000002E-2</v>
      </c>
      <c r="M518" s="18">
        <v>5.7000000000000002E-2</v>
      </c>
      <c r="N518" s="18">
        <v>31</v>
      </c>
      <c r="O518" s="18">
        <v>0</v>
      </c>
      <c r="P518" s="9">
        <v>947.78034841022907</v>
      </c>
      <c r="Q518" s="20">
        <v>2024</v>
      </c>
      <c r="R518" s="6">
        <v>2024</v>
      </c>
      <c r="S518" s="9">
        <v>1.0983030000000003</v>
      </c>
      <c r="T518" s="9">
        <v>1.0983030000000003</v>
      </c>
      <c r="U518" s="9">
        <v>72.866500000000016</v>
      </c>
      <c r="V518" s="9">
        <v>676.61750000000006</v>
      </c>
      <c r="W518" s="9">
        <v>291.46600000000001</v>
      </c>
      <c r="X518" s="9">
        <v>1040.95</v>
      </c>
      <c r="Y518" s="1"/>
      <c r="Z518" s="1"/>
      <c r="AA518" s="1"/>
      <c r="AB518" s="1"/>
      <c r="AC518" s="22">
        <v>0</v>
      </c>
      <c r="AD518" s="22">
        <v>31</v>
      </c>
      <c r="AE518" s="22">
        <v>0</v>
      </c>
      <c r="AF518" s="22">
        <v>0</v>
      </c>
      <c r="AG518" s="1"/>
      <c r="AH518" s="1"/>
      <c r="AI518" s="1"/>
      <c r="AJ518" s="1">
        <v>1.7670000000000001</v>
      </c>
      <c r="AK518" s="1"/>
      <c r="AL518" s="1"/>
      <c r="AM518" s="1"/>
      <c r="AN518" s="1" t="s">
        <v>466</v>
      </c>
      <c r="AO518" s="1"/>
      <c r="AP518" s="1"/>
      <c r="AQ518" s="1">
        <v>1249.1400000000001</v>
      </c>
      <c r="AR518" s="1">
        <v>1040.95</v>
      </c>
      <c r="AS518" s="1"/>
      <c r="AT518" s="1">
        <v>50</v>
      </c>
      <c r="AU518" s="1">
        <v>50</v>
      </c>
      <c r="AV518" s="1">
        <v>62</v>
      </c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25">
        <v>0</v>
      </c>
      <c r="BN518" s="25">
        <v>0</v>
      </c>
      <c r="BO518" s="25">
        <v>0</v>
      </c>
      <c r="BP518" s="25">
        <v>1040.95</v>
      </c>
      <c r="BQ518" s="25">
        <v>0</v>
      </c>
      <c r="BR518" s="25">
        <v>0</v>
      </c>
      <c r="BS518" s="25">
        <v>0</v>
      </c>
      <c r="BT518" s="25">
        <v>0</v>
      </c>
      <c r="BU518" s="25">
        <v>0</v>
      </c>
      <c r="BV518" s="25">
        <v>0</v>
      </c>
      <c r="BW518" s="25">
        <v>0</v>
      </c>
      <c r="BX518" s="25">
        <v>0</v>
      </c>
      <c r="BY518" s="25">
        <v>0</v>
      </c>
      <c r="BZ518" s="25">
        <v>0</v>
      </c>
      <c r="CA518" s="25">
        <v>0</v>
      </c>
      <c r="CB518" s="52">
        <f t="shared" si="27"/>
        <v>1040.95</v>
      </c>
      <c r="CE518" s="31" t="s">
        <v>34</v>
      </c>
      <c r="CF518" t="s">
        <v>655</v>
      </c>
      <c r="CG518" s="31" t="s">
        <v>656</v>
      </c>
      <c r="CH518" t="s">
        <v>655</v>
      </c>
      <c r="CI518" t="str">
        <f t="shared" si="26"/>
        <v>03</v>
      </c>
      <c r="CJ518" t="s">
        <v>655</v>
      </c>
      <c r="CK518" s="31" t="s">
        <v>898</v>
      </c>
    </row>
    <row r="519" spans="1:89" ht="63.75" x14ac:dyDescent="0.25">
      <c r="A519" s="6">
        <v>516</v>
      </c>
      <c r="B519" s="27" t="str">
        <f t="shared" si="25"/>
        <v>ТС-001.02.03.244</v>
      </c>
      <c r="C519" s="17" t="s">
        <v>623</v>
      </c>
      <c r="D519" s="18">
        <v>3</v>
      </c>
      <c r="E519" s="18" t="s">
        <v>30</v>
      </c>
      <c r="F519" s="18" t="s">
        <v>31</v>
      </c>
      <c r="G519" s="17" t="s">
        <v>132</v>
      </c>
      <c r="H519" s="17" t="s">
        <v>33</v>
      </c>
      <c r="I519" s="17" t="s">
        <v>34</v>
      </c>
      <c r="J519" s="18" t="s">
        <v>28</v>
      </c>
      <c r="K519" s="18">
        <v>0</v>
      </c>
      <c r="L519" s="18">
        <v>5.7000000000000002E-2</v>
      </c>
      <c r="M519" s="18">
        <v>5.7000000000000002E-2</v>
      </c>
      <c r="N519" s="18">
        <v>37</v>
      </c>
      <c r="O519" s="18">
        <v>0</v>
      </c>
      <c r="P519" s="9">
        <v>1131.222440437657</v>
      </c>
      <c r="Q519" s="20">
        <v>2024</v>
      </c>
      <c r="R519" s="6">
        <v>2024</v>
      </c>
      <c r="S519" s="9">
        <v>1.0983030000000003</v>
      </c>
      <c r="T519" s="9">
        <v>1.0983030000000003</v>
      </c>
      <c r="U519" s="9">
        <v>86.969750000000019</v>
      </c>
      <c r="V519" s="9">
        <v>807.57625000000019</v>
      </c>
      <c r="W519" s="9">
        <v>347.87900000000002</v>
      </c>
      <c r="X519" s="9">
        <v>1242.4250000000002</v>
      </c>
      <c r="Y519" s="1"/>
      <c r="Z519" s="1"/>
      <c r="AA519" s="1"/>
      <c r="AB519" s="1"/>
      <c r="AC519" s="22">
        <v>0</v>
      </c>
      <c r="AD519" s="22">
        <v>37</v>
      </c>
      <c r="AE519" s="22">
        <v>0</v>
      </c>
      <c r="AF519" s="22">
        <v>0</v>
      </c>
      <c r="AG519" s="1"/>
      <c r="AH519" s="1"/>
      <c r="AI519" s="1"/>
      <c r="AJ519" s="1">
        <v>2.109</v>
      </c>
      <c r="AK519" s="1"/>
      <c r="AL519" s="1"/>
      <c r="AM519" s="1"/>
      <c r="AN519" s="1" t="s">
        <v>466</v>
      </c>
      <c r="AO519" s="1"/>
      <c r="AP519" s="1"/>
      <c r="AQ519" s="1">
        <v>1490.91</v>
      </c>
      <c r="AR519" s="1">
        <v>1242.4250000000002</v>
      </c>
      <c r="AS519" s="1"/>
      <c r="AT519" s="1">
        <v>50</v>
      </c>
      <c r="AU519" s="1">
        <v>50</v>
      </c>
      <c r="AV519" s="1">
        <v>74</v>
      </c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25">
        <v>0</v>
      </c>
      <c r="BN519" s="25">
        <v>0</v>
      </c>
      <c r="BO519" s="25">
        <v>0</v>
      </c>
      <c r="BP519" s="25">
        <v>1242.4250000000002</v>
      </c>
      <c r="BQ519" s="25">
        <v>0</v>
      </c>
      <c r="BR519" s="25">
        <v>0</v>
      </c>
      <c r="BS519" s="25">
        <v>0</v>
      </c>
      <c r="BT519" s="25">
        <v>0</v>
      </c>
      <c r="BU519" s="25">
        <v>0</v>
      </c>
      <c r="BV519" s="25">
        <v>0</v>
      </c>
      <c r="BW519" s="25">
        <v>0</v>
      </c>
      <c r="BX519" s="25">
        <v>0</v>
      </c>
      <c r="BY519" s="25">
        <v>0</v>
      </c>
      <c r="BZ519" s="25">
        <v>0</v>
      </c>
      <c r="CA519" s="25">
        <v>0</v>
      </c>
      <c r="CB519" s="52">
        <f t="shared" si="27"/>
        <v>1242.4250000000002</v>
      </c>
      <c r="CE519" s="31" t="s">
        <v>34</v>
      </c>
      <c r="CF519" t="s">
        <v>655</v>
      </c>
      <c r="CG519" s="31" t="s">
        <v>656</v>
      </c>
      <c r="CH519" t="s">
        <v>655</v>
      </c>
      <c r="CI519" t="str">
        <f t="shared" si="26"/>
        <v>03</v>
      </c>
      <c r="CJ519" t="s">
        <v>655</v>
      </c>
      <c r="CK519" s="31" t="s">
        <v>899</v>
      </c>
    </row>
    <row r="520" spans="1:89" ht="63.75" x14ac:dyDescent="0.25">
      <c r="A520" s="6">
        <v>517</v>
      </c>
      <c r="B520" s="27" t="str">
        <f t="shared" si="25"/>
        <v>ТС-001.02.03.245</v>
      </c>
      <c r="C520" s="17" t="s">
        <v>624</v>
      </c>
      <c r="D520" s="18">
        <v>3</v>
      </c>
      <c r="E520" s="18" t="s">
        <v>30</v>
      </c>
      <c r="F520" s="18" t="s">
        <v>31</v>
      </c>
      <c r="G520" s="17" t="s">
        <v>132</v>
      </c>
      <c r="H520" s="17" t="s">
        <v>33</v>
      </c>
      <c r="I520" s="17" t="s">
        <v>34</v>
      </c>
      <c r="J520" s="18" t="s">
        <v>28</v>
      </c>
      <c r="K520" s="18">
        <v>0</v>
      </c>
      <c r="L520" s="18">
        <v>5.7000000000000002E-2</v>
      </c>
      <c r="M520" s="18">
        <v>5.7000000000000002E-2</v>
      </c>
      <c r="N520" s="18">
        <v>12</v>
      </c>
      <c r="O520" s="18">
        <v>0</v>
      </c>
      <c r="P520" s="9">
        <v>240.99299859267734</v>
      </c>
      <c r="Q520" s="20">
        <v>2024</v>
      </c>
      <c r="R520" s="6">
        <v>2024</v>
      </c>
      <c r="S520" s="9">
        <v>1.0983030000000003</v>
      </c>
      <c r="T520" s="9">
        <v>1.0983030000000003</v>
      </c>
      <c r="U520" s="9">
        <v>18.527833333333334</v>
      </c>
      <c r="V520" s="9">
        <v>172.04416666666668</v>
      </c>
      <c r="W520" s="9">
        <v>74.11133333333332</v>
      </c>
      <c r="X520" s="9">
        <v>264.68333333333334</v>
      </c>
      <c r="Y520" s="1"/>
      <c r="Z520" s="1"/>
      <c r="AA520" s="1"/>
      <c r="AB520" s="1"/>
      <c r="AC520" s="22">
        <v>0</v>
      </c>
      <c r="AD520" s="22">
        <v>12</v>
      </c>
      <c r="AE520" s="22">
        <v>0</v>
      </c>
      <c r="AF520" s="22">
        <v>0</v>
      </c>
      <c r="AG520" s="1"/>
      <c r="AH520" s="1"/>
      <c r="AI520" s="1"/>
      <c r="AJ520" s="1">
        <v>0.68400000000000005</v>
      </c>
      <c r="AK520" s="1"/>
      <c r="AL520" s="1"/>
      <c r="AM520" s="1"/>
      <c r="AN520" s="1" t="s">
        <v>466</v>
      </c>
      <c r="AO520" s="1"/>
      <c r="AP520" s="1"/>
      <c r="AQ520" s="1">
        <v>317.62</v>
      </c>
      <c r="AR520" s="1">
        <v>264.68333333333334</v>
      </c>
      <c r="AS520" s="1"/>
      <c r="AT520" s="1">
        <v>50</v>
      </c>
      <c r="AU520" s="1">
        <v>50</v>
      </c>
      <c r="AV520" s="1">
        <v>24</v>
      </c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25">
        <v>0</v>
      </c>
      <c r="BN520" s="25">
        <v>0</v>
      </c>
      <c r="BO520" s="25">
        <v>0</v>
      </c>
      <c r="BP520" s="25">
        <v>264.68333333333334</v>
      </c>
      <c r="BQ520" s="25">
        <v>0</v>
      </c>
      <c r="BR520" s="25">
        <v>0</v>
      </c>
      <c r="BS520" s="25">
        <v>0</v>
      </c>
      <c r="BT520" s="25">
        <v>0</v>
      </c>
      <c r="BU520" s="25">
        <v>0</v>
      </c>
      <c r="BV520" s="25">
        <v>0</v>
      </c>
      <c r="BW520" s="25">
        <v>0</v>
      </c>
      <c r="BX520" s="25">
        <v>0</v>
      </c>
      <c r="BY520" s="25">
        <v>0</v>
      </c>
      <c r="BZ520" s="25">
        <v>0</v>
      </c>
      <c r="CA520" s="25">
        <v>0</v>
      </c>
      <c r="CB520" s="52">
        <f t="shared" si="27"/>
        <v>264.68333333333334</v>
      </c>
      <c r="CE520" s="31" t="s">
        <v>34</v>
      </c>
      <c r="CF520" t="s">
        <v>655</v>
      </c>
      <c r="CG520" s="31" t="s">
        <v>656</v>
      </c>
      <c r="CH520" t="s">
        <v>655</v>
      </c>
      <c r="CI520" t="str">
        <f t="shared" si="26"/>
        <v>03</v>
      </c>
      <c r="CJ520" t="s">
        <v>655</v>
      </c>
      <c r="CK520" s="31" t="s">
        <v>900</v>
      </c>
    </row>
    <row r="521" spans="1:89" ht="63.75" x14ac:dyDescent="0.25">
      <c r="A521" s="6">
        <v>518</v>
      </c>
      <c r="B521" s="27" t="str">
        <f t="shared" si="25"/>
        <v>ТС-001.02.03.246</v>
      </c>
      <c r="C521" s="17" t="s">
        <v>625</v>
      </c>
      <c r="D521" s="18">
        <v>3</v>
      </c>
      <c r="E521" s="18" t="s">
        <v>30</v>
      </c>
      <c r="F521" s="18" t="s">
        <v>31</v>
      </c>
      <c r="G521" s="17" t="s">
        <v>132</v>
      </c>
      <c r="H521" s="17" t="s">
        <v>33</v>
      </c>
      <c r="I521" s="17" t="s">
        <v>34</v>
      </c>
      <c r="J521" s="18" t="s">
        <v>28</v>
      </c>
      <c r="K521" s="18">
        <v>0</v>
      </c>
      <c r="L521" s="18">
        <v>5.7000000000000002E-2</v>
      </c>
      <c r="M521" s="18">
        <v>5.7000000000000002E-2</v>
      </c>
      <c r="N521" s="18">
        <v>104</v>
      </c>
      <c r="O521" s="18">
        <v>0</v>
      </c>
      <c r="P521" s="9">
        <v>3179.6477535494905</v>
      </c>
      <c r="Q521" s="20">
        <v>2024</v>
      </c>
      <c r="R521" s="6">
        <v>2024</v>
      </c>
      <c r="S521" s="9">
        <v>1.0983030000000003</v>
      </c>
      <c r="T521" s="9">
        <v>1.0983030000000003</v>
      </c>
      <c r="U521" s="9">
        <v>244.45516666666668</v>
      </c>
      <c r="V521" s="9">
        <v>2269.9408333333336</v>
      </c>
      <c r="W521" s="9">
        <v>977.82066666666663</v>
      </c>
      <c r="X521" s="9">
        <v>3492.2166666666667</v>
      </c>
      <c r="Y521" s="1"/>
      <c r="Z521" s="1"/>
      <c r="AA521" s="1"/>
      <c r="AB521" s="1"/>
      <c r="AC521" s="22">
        <v>0</v>
      </c>
      <c r="AD521" s="22">
        <v>104</v>
      </c>
      <c r="AE521" s="22">
        <v>0</v>
      </c>
      <c r="AF521" s="22">
        <v>0</v>
      </c>
      <c r="AG521" s="1"/>
      <c r="AH521" s="1"/>
      <c r="AI521" s="1"/>
      <c r="AJ521" s="1">
        <v>5.9279999999999999</v>
      </c>
      <c r="AK521" s="1"/>
      <c r="AL521" s="1"/>
      <c r="AM521" s="1"/>
      <c r="AN521" s="1" t="s">
        <v>466</v>
      </c>
      <c r="AO521" s="1"/>
      <c r="AP521" s="1"/>
      <c r="AQ521" s="1">
        <v>4190.66</v>
      </c>
      <c r="AR521" s="1">
        <v>3492.2166666666667</v>
      </c>
      <c r="AS521" s="1"/>
      <c r="AT521" s="1">
        <v>50</v>
      </c>
      <c r="AU521" s="1">
        <v>50</v>
      </c>
      <c r="AV521" s="1">
        <v>208</v>
      </c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25">
        <v>0</v>
      </c>
      <c r="BN521" s="25">
        <v>0</v>
      </c>
      <c r="BO521" s="25">
        <v>0</v>
      </c>
      <c r="BP521" s="25">
        <v>3492.2166666666667</v>
      </c>
      <c r="BQ521" s="25">
        <v>0</v>
      </c>
      <c r="BR521" s="25">
        <v>0</v>
      </c>
      <c r="BS521" s="25">
        <v>0</v>
      </c>
      <c r="BT521" s="25">
        <v>0</v>
      </c>
      <c r="BU521" s="25">
        <v>0</v>
      </c>
      <c r="BV521" s="25">
        <v>0</v>
      </c>
      <c r="BW521" s="25">
        <v>0</v>
      </c>
      <c r="BX521" s="25">
        <v>0</v>
      </c>
      <c r="BY521" s="25">
        <v>0</v>
      </c>
      <c r="BZ521" s="25">
        <v>0</v>
      </c>
      <c r="CA521" s="25">
        <v>0</v>
      </c>
      <c r="CB521" s="52">
        <f t="shared" si="27"/>
        <v>3492.2166666666667</v>
      </c>
      <c r="CE521" s="31" t="s">
        <v>34</v>
      </c>
      <c r="CF521" t="s">
        <v>655</v>
      </c>
      <c r="CG521" s="31" t="s">
        <v>656</v>
      </c>
      <c r="CH521" t="s">
        <v>655</v>
      </c>
      <c r="CI521" t="str">
        <f t="shared" si="26"/>
        <v>03</v>
      </c>
      <c r="CJ521" t="s">
        <v>655</v>
      </c>
      <c r="CK521" s="31" t="s">
        <v>901</v>
      </c>
    </row>
    <row r="522" spans="1:89" ht="114.75" x14ac:dyDescent="0.25">
      <c r="A522" s="6">
        <v>519</v>
      </c>
      <c r="B522" s="27" t="str">
        <f t="shared" si="25"/>
        <v>ТС-001.02.03.317</v>
      </c>
      <c r="C522" s="17" t="s">
        <v>637</v>
      </c>
      <c r="D522" s="18">
        <v>3</v>
      </c>
      <c r="E522" s="18" t="s">
        <v>30</v>
      </c>
      <c r="F522" s="18" t="s">
        <v>31</v>
      </c>
      <c r="G522" s="17" t="s">
        <v>55</v>
      </c>
      <c r="H522" s="17" t="s">
        <v>638</v>
      </c>
      <c r="I522" s="17" t="s">
        <v>34</v>
      </c>
      <c r="J522" s="18" t="s">
        <v>28</v>
      </c>
      <c r="K522" s="18">
        <v>0</v>
      </c>
      <c r="L522" s="18">
        <v>0.219</v>
      </c>
      <c r="M522" s="18">
        <v>0.32500000000000001</v>
      </c>
      <c r="N522" s="18">
        <v>98</v>
      </c>
      <c r="O522" s="18">
        <v>0</v>
      </c>
      <c r="P522" s="9">
        <v>30871.5</v>
      </c>
      <c r="Q522" s="20">
        <v>2022</v>
      </c>
      <c r="R522" s="6">
        <v>2023</v>
      </c>
      <c r="S522" s="9">
        <v>1</v>
      </c>
      <c r="T522" s="9">
        <v>1.0490000000000002</v>
      </c>
      <c r="U522" s="9">
        <v>2161.0050000000001</v>
      </c>
      <c r="V522" s="9">
        <v>21049.732275000002</v>
      </c>
      <c r="W522" s="9">
        <v>9067.5769799999998</v>
      </c>
      <c r="X522" s="9">
        <v>32278.314255000005</v>
      </c>
      <c r="Y522" s="1"/>
      <c r="Z522" s="1"/>
      <c r="AA522" s="1"/>
      <c r="AB522" s="1"/>
      <c r="AC522" s="22"/>
      <c r="AD522" s="22"/>
      <c r="AE522" s="22"/>
      <c r="AF522" s="22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25">
        <v>0</v>
      </c>
      <c r="BN522" s="25">
        <v>2161.0050000000001</v>
      </c>
      <c r="BO522" s="25">
        <v>30117.309255</v>
      </c>
      <c r="BP522" s="25">
        <v>0</v>
      </c>
      <c r="BQ522" s="25">
        <v>0</v>
      </c>
      <c r="BR522" s="25">
        <v>0</v>
      </c>
      <c r="BS522" s="25">
        <v>0</v>
      </c>
      <c r="BT522" s="25">
        <v>0</v>
      </c>
      <c r="BU522" s="25">
        <v>0</v>
      </c>
      <c r="BV522" s="25">
        <v>0</v>
      </c>
      <c r="BW522" s="25">
        <v>0</v>
      </c>
      <c r="BX522" s="25">
        <v>0</v>
      </c>
      <c r="BY522" s="25">
        <v>0</v>
      </c>
      <c r="BZ522" s="25">
        <v>0</v>
      </c>
      <c r="CA522" s="25">
        <v>0</v>
      </c>
      <c r="CB522" s="52">
        <f t="shared" si="27"/>
        <v>32278.314255000001</v>
      </c>
      <c r="CE522" s="31" t="s">
        <v>34</v>
      </c>
      <c r="CF522" t="s">
        <v>655</v>
      </c>
      <c r="CG522" s="31" t="s">
        <v>656</v>
      </c>
      <c r="CH522" t="s">
        <v>655</v>
      </c>
      <c r="CI522" t="str">
        <f t="shared" si="26"/>
        <v>03</v>
      </c>
      <c r="CJ522" t="s">
        <v>655</v>
      </c>
      <c r="CK522" s="31" t="s">
        <v>972</v>
      </c>
    </row>
    <row r="523" spans="1:89" ht="25.5" x14ac:dyDescent="0.25">
      <c r="A523" s="44">
        <v>520</v>
      </c>
      <c r="B523" s="45" t="str">
        <f t="shared" si="25"/>
        <v>ТС-001.02.07.001</v>
      </c>
      <c r="C523" s="46" t="s">
        <v>626</v>
      </c>
      <c r="D523" s="47">
        <v>7</v>
      </c>
      <c r="E523" s="47" t="s">
        <v>627</v>
      </c>
      <c r="F523" s="47" t="s">
        <v>256</v>
      </c>
      <c r="G523" s="46" t="s">
        <v>161</v>
      </c>
      <c r="H523" s="46" t="s">
        <v>385</v>
      </c>
      <c r="I523" s="46" t="s">
        <v>34</v>
      </c>
      <c r="J523" s="47" t="s">
        <v>27</v>
      </c>
      <c r="K523" s="47">
        <v>0</v>
      </c>
      <c r="L523" s="47">
        <v>0</v>
      </c>
      <c r="M523" s="47">
        <v>0</v>
      </c>
      <c r="N523" s="47">
        <v>0</v>
      </c>
      <c r="O523" s="47">
        <v>0</v>
      </c>
      <c r="P523" s="48">
        <v>2600</v>
      </c>
      <c r="Q523" s="49">
        <v>2022</v>
      </c>
      <c r="R523" s="44">
        <v>2023</v>
      </c>
      <c r="S523" s="48">
        <v>1</v>
      </c>
      <c r="T523" s="48">
        <v>1.0490000000000002</v>
      </c>
      <c r="U523" s="48">
        <v>182.00000000000003</v>
      </c>
      <c r="V523" s="48">
        <v>1772.8100000000004</v>
      </c>
      <c r="W523" s="48">
        <v>763.67200000000003</v>
      </c>
      <c r="X523" s="48">
        <v>2718.4820000000004</v>
      </c>
      <c r="Y523" s="1"/>
      <c r="Z523" s="1"/>
      <c r="AA523" s="1"/>
      <c r="AB523" s="1"/>
      <c r="AC523" s="22">
        <v>0</v>
      </c>
      <c r="AD523" s="22">
        <v>0</v>
      </c>
      <c r="AE523" s="22">
        <v>0</v>
      </c>
      <c r="AF523" s="22">
        <v>0</v>
      </c>
      <c r="AG523" s="1"/>
      <c r="AH523" s="1"/>
      <c r="AI523" s="1"/>
      <c r="AJ523" s="1">
        <v>0</v>
      </c>
      <c r="AK523" s="1"/>
      <c r="AL523" s="1"/>
      <c r="AM523" s="1"/>
      <c r="AN523" s="1"/>
      <c r="AO523" s="1"/>
      <c r="AP523" s="1"/>
      <c r="AQ523" s="1"/>
      <c r="AR523" s="1"/>
      <c r="AS523" s="1"/>
      <c r="AT523" s="1" t="e">
        <v>#N/A</v>
      </c>
      <c r="AU523" s="1" t="e">
        <v>#N/A</v>
      </c>
      <c r="AV523" s="1">
        <v>0</v>
      </c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50">
        <v>0</v>
      </c>
      <c r="BN523" s="50">
        <v>182.00000000000003</v>
      </c>
      <c r="BO523" s="50">
        <v>2536.4820000000004</v>
      </c>
      <c r="BP523" s="50">
        <v>0</v>
      </c>
      <c r="BQ523" s="50">
        <v>0</v>
      </c>
      <c r="BR523" s="50">
        <v>0</v>
      </c>
      <c r="BS523" s="50">
        <v>0</v>
      </c>
      <c r="BT523" s="50">
        <v>0</v>
      </c>
      <c r="BU523" s="50">
        <v>0</v>
      </c>
      <c r="BV523" s="50">
        <v>0</v>
      </c>
      <c r="BW523" s="50">
        <v>0</v>
      </c>
      <c r="BX523" s="50">
        <v>0</v>
      </c>
      <c r="BY523" s="50">
        <v>0</v>
      </c>
      <c r="BZ523" s="50">
        <v>0</v>
      </c>
      <c r="CA523" s="50">
        <v>0</v>
      </c>
      <c r="CB523" s="52">
        <f t="shared" si="27"/>
        <v>2718.4820000000004</v>
      </c>
      <c r="CE523" s="31" t="s">
        <v>34</v>
      </c>
      <c r="CF523" t="s">
        <v>655</v>
      </c>
      <c r="CG523" s="31" t="s">
        <v>656</v>
      </c>
      <c r="CH523" t="s">
        <v>655</v>
      </c>
      <c r="CI523" t="str">
        <f t="shared" si="26"/>
        <v>07</v>
      </c>
      <c r="CJ523" t="s">
        <v>655</v>
      </c>
      <c r="CK523" s="31" t="s">
        <v>34</v>
      </c>
    </row>
    <row r="524" spans="1:89" ht="20.25" x14ac:dyDescent="0.25">
      <c r="A524" s="58" t="s">
        <v>1299</v>
      </c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  <c r="AD524" s="58"/>
      <c r="AE524" s="58"/>
      <c r="AF524" s="58"/>
      <c r="AG524" s="58"/>
      <c r="AH524" s="58"/>
      <c r="AI524" s="58"/>
      <c r="AJ524" s="58"/>
      <c r="AK524" s="58"/>
      <c r="AL524" s="58"/>
      <c r="AM524" s="58"/>
      <c r="AN524" s="58"/>
      <c r="AO524" s="58"/>
      <c r="AP524" s="58"/>
      <c r="AQ524" s="58"/>
      <c r="AR524" s="58"/>
      <c r="AS524" s="58"/>
      <c r="AT524" s="58"/>
      <c r="AU524" s="58"/>
      <c r="AV524" s="58"/>
      <c r="AW524" s="58"/>
      <c r="AX524" s="58"/>
      <c r="AY524" s="58"/>
      <c r="AZ524" s="58"/>
      <c r="BA524" s="58"/>
      <c r="BB524" s="58"/>
      <c r="BC524" s="58"/>
      <c r="BD524" s="58"/>
      <c r="BE524" s="58"/>
      <c r="BF524" s="58"/>
      <c r="BG524" s="58"/>
      <c r="BH524" s="58"/>
      <c r="BI524" s="58"/>
      <c r="BJ524" s="58"/>
      <c r="BK524" s="58"/>
      <c r="BL524" s="58"/>
      <c r="BM524" s="58"/>
      <c r="BN524" s="58"/>
      <c r="BO524" s="58"/>
      <c r="BP524" s="58"/>
      <c r="BQ524" s="58"/>
      <c r="BR524" s="58"/>
      <c r="BS524" s="58"/>
      <c r="BT524" s="58"/>
      <c r="BU524" s="58"/>
      <c r="BV524" s="58"/>
      <c r="BW524" s="58"/>
      <c r="BX524" s="58"/>
      <c r="BY524" s="58"/>
      <c r="BZ524" s="58"/>
      <c r="CA524" s="58"/>
      <c r="CB524" s="58"/>
      <c r="CE524" s="31"/>
      <c r="CG524" s="31"/>
      <c r="CK524" s="31"/>
    </row>
    <row r="525" spans="1:89" ht="51" x14ac:dyDescent="0.25">
      <c r="A525" s="7">
        <v>1</v>
      </c>
      <c r="B525" s="27" t="str">
        <f>CONCATENATE("ИТЭ-",CE525,CF525,CG525,CH525,CI525,CJ525,CK525)</f>
        <v>ИТЭ-001.01.03.001</v>
      </c>
      <c r="C525" s="17" t="s">
        <v>1100</v>
      </c>
      <c r="D525" s="17">
        <v>3</v>
      </c>
      <c r="E525" s="17" t="s">
        <v>1287</v>
      </c>
      <c r="F525" s="17" t="s">
        <v>635</v>
      </c>
      <c r="G525" s="17" t="s">
        <v>132</v>
      </c>
      <c r="H525" s="17" t="s">
        <v>257</v>
      </c>
      <c r="BN525" s="51">
        <v>1510</v>
      </c>
      <c r="BO525" s="51">
        <v>0</v>
      </c>
      <c r="BP525" s="51">
        <v>0</v>
      </c>
      <c r="BQ525" s="51">
        <v>0</v>
      </c>
      <c r="BR525" s="51">
        <v>0</v>
      </c>
      <c r="BS525" s="51">
        <v>0</v>
      </c>
      <c r="BT525" s="51">
        <v>0</v>
      </c>
      <c r="BU525" s="51">
        <v>0</v>
      </c>
      <c r="BV525" s="51">
        <v>0</v>
      </c>
      <c r="BW525" s="51">
        <v>0</v>
      </c>
      <c r="BX525" s="51">
        <v>0</v>
      </c>
      <c r="BY525" s="51">
        <v>0</v>
      </c>
      <c r="BZ525" s="51">
        <v>0</v>
      </c>
      <c r="CA525" s="51">
        <v>0</v>
      </c>
      <c r="CB525" s="52">
        <f t="shared" ref="CB525:CB588" si="28">SUM(BM525:CA525)</f>
        <v>1510</v>
      </c>
      <c r="CE525" s="31" t="s">
        <v>34</v>
      </c>
      <c r="CF525" t="s">
        <v>655</v>
      </c>
      <c r="CG525" s="31" t="s">
        <v>1286</v>
      </c>
      <c r="CH525" t="s">
        <v>655</v>
      </c>
      <c r="CI525" t="str">
        <f t="shared" si="26"/>
        <v>03</v>
      </c>
      <c r="CJ525" t="s">
        <v>655</v>
      </c>
      <c r="CK525" s="31" t="s">
        <v>34</v>
      </c>
    </row>
    <row r="526" spans="1:89" ht="51" x14ac:dyDescent="0.25">
      <c r="A526" s="6">
        <v>2</v>
      </c>
      <c r="B526" s="27" t="str">
        <f t="shared" ref="B526:B589" si="29">CONCATENATE("ИТЭ-",CE526,CF526,CG526,CH526,CI526,CJ526,CK526)</f>
        <v>ИТЭ-001.01.03.002</v>
      </c>
      <c r="C526" s="17" t="s">
        <v>1101</v>
      </c>
      <c r="D526" s="18">
        <v>3</v>
      </c>
      <c r="E526" s="18" t="s">
        <v>1287</v>
      </c>
      <c r="F526" s="18" t="s">
        <v>635</v>
      </c>
      <c r="G526" s="17" t="s">
        <v>132</v>
      </c>
      <c r="H526" s="17" t="s">
        <v>257</v>
      </c>
      <c r="BN526" s="25">
        <v>0</v>
      </c>
      <c r="BO526" s="25">
        <v>0</v>
      </c>
      <c r="BP526" s="25">
        <v>9000</v>
      </c>
      <c r="BQ526" s="25">
        <v>0</v>
      </c>
      <c r="BR526" s="25">
        <v>0</v>
      </c>
      <c r="BS526" s="25">
        <v>0</v>
      </c>
      <c r="BT526" s="25">
        <v>0</v>
      </c>
      <c r="BU526" s="25">
        <v>0</v>
      </c>
      <c r="BV526" s="25">
        <v>0</v>
      </c>
      <c r="BW526" s="25">
        <v>0</v>
      </c>
      <c r="BX526" s="25">
        <v>0</v>
      </c>
      <c r="BY526" s="25">
        <v>0</v>
      </c>
      <c r="BZ526" s="25">
        <v>0</v>
      </c>
      <c r="CA526" s="25">
        <v>0</v>
      </c>
      <c r="CB526" s="21">
        <f t="shared" si="28"/>
        <v>9000</v>
      </c>
      <c r="CE526" s="31" t="s">
        <v>34</v>
      </c>
      <c r="CF526" t="s">
        <v>655</v>
      </c>
      <c r="CG526" s="31" t="s">
        <v>1286</v>
      </c>
      <c r="CH526" t="s">
        <v>655</v>
      </c>
      <c r="CI526" t="str">
        <f t="shared" ref="CI526:CI589" si="30">CONCATENATE("0",D526)</f>
        <v>03</v>
      </c>
      <c r="CJ526" t="s">
        <v>655</v>
      </c>
      <c r="CK526" s="31" t="s">
        <v>657</v>
      </c>
    </row>
    <row r="527" spans="1:89" ht="51" x14ac:dyDescent="0.25">
      <c r="A527" s="7">
        <v>3</v>
      </c>
      <c r="B527" s="27" t="str">
        <f t="shared" si="29"/>
        <v>ИТЭ-001.01.03.003</v>
      </c>
      <c r="C527" s="17" t="s">
        <v>1102</v>
      </c>
      <c r="D527" s="18">
        <v>3</v>
      </c>
      <c r="E527" s="18" t="s">
        <v>1287</v>
      </c>
      <c r="F527" s="18" t="s">
        <v>635</v>
      </c>
      <c r="G527" s="17" t="s">
        <v>132</v>
      </c>
      <c r="H527" s="17" t="s">
        <v>257</v>
      </c>
      <c r="BN527" s="25">
        <v>1700</v>
      </c>
      <c r="BO527" s="25">
        <v>0</v>
      </c>
      <c r="BP527" s="25"/>
      <c r="BQ527" s="25">
        <v>0</v>
      </c>
      <c r="BR527" s="25">
        <v>0</v>
      </c>
      <c r="BS527" s="25">
        <v>0</v>
      </c>
      <c r="BT527" s="25">
        <v>0</v>
      </c>
      <c r="BU527" s="25">
        <v>0</v>
      </c>
      <c r="BV527" s="25">
        <v>0</v>
      </c>
      <c r="BW527" s="25">
        <v>0</v>
      </c>
      <c r="BX527" s="25">
        <v>0</v>
      </c>
      <c r="BY527" s="25">
        <v>0</v>
      </c>
      <c r="BZ527" s="25">
        <v>0</v>
      </c>
      <c r="CA527" s="25">
        <v>0</v>
      </c>
      <c r="CB527" s="21">
        <f t="shared" si="28"/>
        <v>1700</v>
      </c>
      <c r="CE527" s="31" t="s">
        <v>34</v>
      </c>
      <c r="CF527" t="s">
        <v>655</v>
      </c>
      <c r="CG527" s="31" t="s">
        <v>1286</v>
      </c>
      <c r="CH527" t="s">
        <v>655</v>
      </c>
      <c r="CI527" t="str">
        <f t="shared" si="30"/>
        <v>03</v>
      </c>
      <c r="CJ527" t="s">
        <v>655</v>
      </c>
      <c r="CK527" s="31" t="s">
        <v>658</v>
      </c>
    </row>
    <row r="528" spans="1:89" ht="51" x14ac:dyDescent="0.25">
      <c r="A528" s="6">
        <v>4</v>
      </c>
      <c r="B528" s="27" t="str">
        <f t="shared" si="29"/>
        <v>ИТЭ-001.01.03.004</v>
      </c>
      <c r="C528" s="17" t="s">
        <v>1103</v>
      </c>
      <c r="D528" s="18">
        <v>3</v>
      </c>
      <c r="E528" s="18" t="s">
        <v>1287</v>
      </c>
      <c r="F528" s="18" t="s">
        <v>635</v>
      </c>
      <c r="G528" s="17" t="s">
        <v>132</v>
      </c>
      <c r="H528" s="17" t="s">
        <v>257</v>
      </c>
      <c r="BN528" s="25">
        <v>0</v>
      </c>
      <c r="BO528" s="25">
        <v>27947</v>
      </c>
      <c r="BP528" s="25">
        <v>0</v>
      </c>
      <c r="BQ528" s="25">
        <v>0</v>
      </c>
      <c r="BR528" s="25">
        <v>0</v>
      </c>
      <c r="BS528" s="25">
        <v>0</v>
      </c>
      <c r="BT528" s="25">
        <v>0</v>
      </c>
      <c r="BU528" s="25">
        <v>0</v>
      </c>
      <c r="BV528" s="25">
        <v>0</v>
      </c>
      <c r="BW528" s="25">
        <v>0</v>
      </c>
      <c r="BX528" s="25">
        <v>0</v>
      </c>
      <c r="BY528" s="25">
        <v>0</v>
      </c>
      <c r="BZ528" s="25">
        <v>0</v>
      </c>
      <c r="CA528" s="25">
        <v>0</v>
      </c>
      <c r="CB528" s="21">
        <f t="shared" si="28"/>
        <v>27947</v>
      </c>
      <c r="CE528" s="31" t="s">
        <v>34</v>
      </c>
      <c r="CF528" t="s">
        <v>655</v>
      </c>
      <c r="CG528" s="31" t="s">
        <v>1286</v>
      </c>
      <c r="CH528" t="s">
        <v>655</v>
      </c>
      <c r="CI528" t="str">
        <f t="shared" si="30"/>
        <v>03</v>
      </c>
      <c r="CJ528" t="s">
        <v>655</v>
      </c>
      <c r="CK528" s="31" t="s">
        <v>659</v>
      </c>
    </row>
    <row r="529" spans="1:89" ht="51" x14ac:dyDescent="0.25">
      <c r="A529" s="7">
        <v>5</v>
      </c>
      <c r="B529" s="27" t="str">
        <f t="shared" si="29"/>
        <v>ИТЭ-001.01.03.005</v>
      </c>
      <c r="C529" s="17" t="s">
        <v>1104</v>
      </c>
      <c r="D529" s="18">
        <v>3</v>
      </c>
      <c r="E529" s="18" t="s">
        <v>1287</v>
      </c>
      <c r="F529" s="18" t="s">
        <v>635</v>
      </c>
      <c r="G529" s="17" t="s">
        <v>132</v>
      </c>
      <c r="H529" s="17" t="s">
        <v>257</v>
      </c>
      <c r="BN529" s="25">
        <v>0</v>
      </c>
      <c r="BO529" s="25">
        <v>0</v>
      </c>
      <c r="BP529" s="25">
        <v>0</v>
      </c>
      <c r="BQ529" s="25">
        <v>6000</v>
      </c>
      <c r="BR529" s="25">
        <v>5000</v>
      </c>
      <c r="BS529" s="25">
        <v>4500</v>
      </c>
      <c r="BT529" s="25">
        <v>4000</v>
      </c>
      <c r="BU529" s="25">
        <v>3500</v>
      </c>
      <c r="BV529" s="25">
        <v>2500</v>
      </c>
      <c r="BW529" s="25">
        <v>2500</v>
      </c>
      <c r="BX529" s="25">
        <v>2500</v>
      </c>
      <c r="BY529" s="25">
        <v>2500</v>
      </c>
      <c r="BZ529" s="25">
        <v>2500</v>
      </c>
      <c r="CA529" s="25">
        <v>2500</v>
      </c>
      <c r="CB529" s="21">
        <f t="shared" si="28"/>
        <v>38000</v>
      </c>
      <c r="CE529" s="31" t="s">
        <v>34</v>
      </c>
      <c r="CF529" t="s">
        <v>655</v>
      </c>
      <c r="CG529" s="31" t="s">
        <v>1286</v>
      </c>
      <c r="CH529" t="s">
        <v>655</v>
      </c>
      <c r="CI529" t="str">
        <f t="shared" si="30"/>
        <v>03</v>
      </c>
      <c r="CJ529" t="s">
        <v>655</v>
      </c>
      <c r="CK529" s="31" t="s">
        <v>660</v>
      </c>
    </row>
    <row r="530" spans="1:89" ht="51" x14ac:dyDescent="0.25">
      <c r="A530" s="6">
        <v>6</v>
      </c>
      <c r="B530" s="27" t="str">
        <f t="shared" si="29"/>
        <v>ИТЭ-001.01.03.006</v>
      </c>
      <c r="C530" s="17" t="s">
        <v>1105</v>
      </c>
      <c r="D530" s="18">
        <v>3</v>
      </c>
      <c r="E530" s="18" t="s">
        <v>1287</v>
      </c>
      <c r="F530" s="18" t="s">
        <v>635</v>
      </c>
      <c r="G530" s="17" t="s">
        <v>132</v>
      </c>
      <c r="H530" s="17" t="s">
        <v>257</v>
      </c>
      <c r="BN530" s="25">
        <v>0</v>
      </c>
      <c r="BO530" s="25">
        <v>13823</v>
      </c>
      <c r="BP530" s="25">
        <v>21197</v>
      </c>
      <c r="BQ530" s="25">
        <v>0</v>
      </c>
      <c r="BR530" s="25">
        <v>0</v>
      </c>
      <c r="BS530" s="25">
        <v>0</v>
      </c>
      <c r="BT530" s="25">
        <v>0</v>
      </c>
      <c r="BU530" s="25">
        <v>0</v>
      </c>
      <c r="BV530" s="25">
        <v>0</v>
      </c>
      <c r="BW530" s="25">
        <v>0</v>
      </c>
      <c r="BX530" s="25">
        <v>0</v>
      </c>
      <c r="BY530" s="25">
        <v>0</v>
      </c>
      <c r="BZ530" s="25">
        <v>0</v>
      </c>
      <c r="CA530" s="25">
        <v>0</v>
      </c>
      <c r="CB530" s="21">
        <f t="shared" si="28"/>
        <v>35020</v>
      </c>
      <c r="CE530" s="31" t="s">
        <v>34</v>
      </c>
      <c r="CF530" t="s">
        <v>655</v>
      </c>
      <c r="CG530" s="31" t="s">
        <v>1286</v>
      </c>
      <c r="CH530" t="s">
        <v>655</v>
      </c>
      <c r="CI530" t="str">
        <f t="shared" si="30"/>
        <v>03</v>
      </c>
      <c r="CJ530" t="s">
        <v>655</v>
      </c>
      <c r="CK530" s="31" t="s">
        <v>661</v>
      </c>
    </row>
    <row r="531" spans="1:89" ht="51" x14ac:dyDescent="0.25">
      <c r="A531" s="7">
        <v>7</v>
      </c>
      <c r="B531" s="27" t="str">
        <f t="shared" si="29"/>
        <v>ИТЭ-001.01.03.007</v>
      </c>
      <c r="C531" s="41" t="s">
        <v>1296</v>
      </c>
      <c r="D531" s="18">
        <v>3</v>
      </c>
      <c r="E531" s="18" t="s">
        <v>1287</v>
      </c>
      <c r="F531" s="18" t="s">
        <v>635</v>
      </c>
      <c r="G531" s="17" t="s">
        <v>132</v>
      </c>
      <c r="H531" s="17" t="s">
        <v>257</v>
      </c>
      <c r="BN531" s="25">
        <v>0</v>
      </c>
      <c r="BO531" s="42">
        <f>2308847+10813</f>
        <v>2319660</v>
      </c>
      <c r="BP531" s="25">
        <v>0</v>
      </c>
      <c r="BQ531" s="25">
        <v>0</v>
      </c>
      <c r="BR531" s="25">
        <v>0</v>
      </c>
      <c r="BS531" s="25">
        <v>0</v>
      </c>
      <c r="BT531" s="25">
        <v>0</v>
      </c>
      <c r="BU531" s="25">
        <v>0</v>
      </c>
      <c r="BV531" s="25">
        <v>0</v>
      </c>
      <c r="BW531" s="25">
        <v>0</v>
      </c>
      <c r="BX531" s="25">
        <v>0</v>
      </c>
      <c r="BY531" s="25">
        <v>0</v>
      </c>
      <c r="BZ531" s="25">
        <v>0</v>
      </c>
      <c r="CA531" s="25">
        <v>0</v>
      </c>
      <c r="CB531" s="21">
        <f t="shared" si="28"/>
        <v>2319660</v>
      </c>
      <c r="CE531" s="31" t="s">
        <v>34</v>
      </c>
      <c r="CF531" t="s">
        <v>655</v>
      </c>
      <c r="CG531" s="31" t="s">
        <v>1286</v>
      </c>
      <c r="CH531" t="s">
        <v>655</v>
      </c>
      <c r="CI531" t="str">
        <f t="shared" si="30"/>
        <v>03</v>
      </c>
      <c r="CJ531" t="s">
        <v>655</v>
      </c>
      <c r="CK531" s="31" t="s">
        <v>662</v>
      </c>
    </row>
    <row r="532" spans="1:89" ht="51" x14ac:dyDescent="0.25">
      <c r="A532" s="6">
        <v>8</v>
      </c>
      <c r="B532" s="27" t="str">
        <f t="shared" si="29"/>
        <v>ИТЭ-001.01.03.008</v>
      </c>
      <c r="C532" s="17" t="s">
        <v>1106</v>
      </c>
      <c r="D532" s="18">
        <v>3</v>
      </c>
      <c r="E532" s="18" t="s">
        <v>1287</v>
      </c>
      <c r="F532" s="18" t="s">
        <v>635</v>
      </c>
      <c r="G532" s="17" t="s">
        <v>152</v>
      </c>
      <c r="H532" s="17" t="s">
        <v>257</v>
      </c>
      <c r="BN532" s="25">
        <v>0</v>
      </c>
      <c r="BO532" s="25">
        <v>0</v>
      </c>
      <c r="BP532" s="25">
        <v>4500</v>
      </c>
      <c r="BQ532" s="25">
        <v>0</v>
      </c>
      <c r="BR532" s="25">
        <v>0</v>
      </c>
      <c r="BS532" s="25">
        <v>0</v>
      </c>
      <c r="BT532" s="25">
        <v>0</v>
      </c>
      <c r="BU532" s="25">
        <v>0</v>
      </c>
      <c r="BV532" s="25">
        <v>0</v>
      </c>
      <c r="BW532" s="25">
        <v>0</v>
      </c>
      <c r="BX532" s="25">
        <v>0</v>
      </c>
      <c r="BY532" s="25">
        <v>0</v>
      </c>
      <c r="BZ532" s="25">
        <v>0</v>
      </c>
      <c r="CA532" s="25">
        <v>0</v>
      </c>
      <c r="CB532" s="21">
        <f t="shared" si="28"/>
        <v>4500</v>
      </c>
      <c r="CE532" s="31" t="s">
        <v>34</v>
      </c>
      <c r="CF532" t="s">
        <v>655</v>
      </c>
      <c r="CG532" s="31" t="s">
        <v>1286</v>
      </c>
      <c r="CH532" t="s">
        <v>655</v>
      </c>
      <c r="CI532" t="str">
        <f t="shared" si="30"/>
        <v>03</v>
      </c>
      <c r="CJ532" t="s">
        <v>655</v>
      </c>
      <c r="CK532" s="31" t="s">
        <v>663</v>
      </c>
    </row>
    <row r="533" spans="1:89" ht="51" x14ac:dyDescent="0.25">
      <c r="A533" s="7">
        <v>9</v>
      </c>
      <c r="B533" s="27" t="str">
        <f t="shared" si="29"/>
        <v>ИТЭ-001.01.03.009</v>
      </c>
      <c r="C533" s="17" t="s">
        <v>1107</v>
      </c>
      <c r="D533" s="18">
        <v>3</v>
      </c>
      <c r="E533" s="18" t="s">
        <v>1287</v>
      </c>
      <c r="F533" s="18" t="s">
        <v>635</v>
      </c>
      <c r="G533" s="17" t="s">
        <v>152</v>
      </c>
      <c r="H533" s="17" t="s">
        <v>257</v>
      </c>
      <c r="BN533" s="25">
        <v>0</v>
      </c>
      <c r="BO533" s="25">
        <v>0</v>
      </c>
      <c r="BP533" s="25">
        <v>28000</v>
      </c>
      <c r="BQ533" s="25">
        <v>0</v>
      </c>
      <c r="BR533" s="25">
        <v>0</v>
      </c>
      <c r="BS533" s="25">
        <v>0</v>
      </c>
      <c r="BT533" s="25">
        <v>0</v>
      </c>
      <c r="BU533" s="25">
        <v>0</v>
      </c>
      <c r="BV533" s="25">
        <v>0</v>
      </c>
      <c r="BW533" s="25">
        <v>0</v>
      </c>
      <c r="BX533" s="25">
        <v>0</v>
      </c>
      <c r="BY533" s="25">
        <v>0</v>
      </c>
      <c r="BZ533" s="25">
        <v>0</v>
      </c>
      <c r="CA533" s="25">
        <v>0</v>
      </c>
      <c r="CB533" s="21">
        <f t="shared" si="28"/>
        <v>28000</v>
      </c>
      <c r="CE533" s="31" t="s">
        <v>34</v>
      </c>
      <c r="CF533" t="s">
        <v>655</v>
      </c>
      <c r="CG533" s="31" t="s">
        <v>1286</v>
      </c>
      <c r="CH533" t="s">
        <v>655</v>
      </c>
      <c r="CI533" t="str">
        <f t="shared" si="30"/>
        <v>03</v>
      </c>
      <c r="CJ533" t="s">
        <v>655</v>
      </c>
      <c r="CK533" s="31" t="s">
        <v>664</v>
      </c>
    </row>
    <row r="534" spans="1:89" ht="51" x14ac:dyDescent="0.25">
      <c r="A534" s="6">
        <v>10</v>
      </c>
      <c r="B534" s="27" t="str">
        <f t="shared" si="29"/>
        <v>ИТЭ-001.01.03.010</v>
      </c>
      <c r="C534" s="17" t="s">
        <v>1108</v>
      </c>
      <c r="D534" s="18">
        <v>3</v>
      </c>
      <c r="E534" s="18" t="s">
        <v>1287</v>
      </c>
      <c r="F534" s="18" t="s">
        <v>635</v>
      </c>
      <c r="G534" s="17" t="s">
        <v>152</v>
      </c>
      <c r="H534" s="17" t="s">
        <v>257</v>
      </c>
      <c r="BN534" s="25">
        <v>7700</v>
      </c>
      <c r="BO534" s="25">
        <v>0</v>
      </c>
      <c r="BP534" s="25">
        <v>0</v>
      </c>
      <c r="BQ534" s="25">
        <v>0</v>
      </c>
      <c r="BR534" s="25">
        <v>0</v>
      </c>
      <c r="BS534" s="25">
        <v>0</v>
      </c>
      <c r="BT534" s="25">
        <v>0</v>
      </c>
      <c r="BU534" s="25">
        <v>0</v>
      </c>
      <c r="BV534" s="25">
        <v>0</v>
      </c>
      <c r="BW534" s="25">
        <v>0</v>
      </c>
      <c r="BX534" s="25">
        <v>0</v>
      </c>
      <c r="BY534" s="25">
        <v>0</v>
      </c>
      <c r="BZ534" s="25">
        <v>0</v>
      </c>
      <c r="CA534" s="25">
        <v>0</v>
      </c>
      <c r="CB534" s="21">
        <f t="shared" si="28"/>
        <v>7700</v>
      </c>
      <c r="CE534" s="31" t="s">
        <v>34</v>
      </c>
      <c r="CF534" t="s">
        <v>655</v>
      </c>
      <c r="CG534" s="31" t="s">
        <v>1286</v>
      </c>
      <c r="CH534" t="s">
        <v>655</v>
      </c>
      <c r="CI534" t="str">
        <f t="shared" si="30"/>
        <v>03</v>
      </c>
      <c r="CJ534" t="s">
        <v>655</v>
      </c>
      <c r="CK534" s="31" t="s">
        <v>665</v>
      </c>
    </row>
    <row r="535" spans="1:89" ht="51" x14ac:dyDescent="0.25">
      <c r="A535" s="7">
        <v>11</v>
      </c>
      <c r="B535" s="27" t="str">
        <f t="shared" si="29"/>
        <v>ИТЭ-001.01.03.011</v>
      </c>
      <c r="C535" s="17" t="s">
        <v>1109</v>
      </c>
      <c r="D535" s="18">
        <v>3</v>
      </c>
      <c r="E535" s="18" t="s">
        <v>1287</v>
      </c>
      <c r="F535" s="18" t="s">
        <v>635</v>
      </c>
      <c r="G535" s="17" t="s">
        <v>152</v>
      </c>
      <c r="H535" s="17" t="s">
        <v>257</v>
      </c>
      <c r="BN535" s="25">
        <v>75503</v>
      </c>
      <c r="BO535" s="25">
        <v>0</v>
      </c>
      <c r="BP535" s="25">
        <v>0</v>
      </c>
      <c r="BQ535" s="25">
        <v>0</v>
      </c>
      <c r="BR535" s="25">
        <v>0</v>
      </c>
      <c r="BS535" s="25">
        <v>0</v>
      </c>
      <c r="BT535" s="25">
        <v>0</v>
      </c>
      <c r="BU535" s="25">
        <v>0</v>
      </c>
      <c r="BV535" s="25">
        <v>0</v>
      </c>
      <c r="BW535" s="25">
        <v>0</v>
      </c>
      <c r="BX535" s="25">
        <v>0</v>
      </c>
      <c r="BY535" s="25">
        <v>0</v>
      </c>
      <c r="BZ535" s="25">
        <v>0</v>
      </c>
      <c r="CA535" s="25">
        <v>0</v>
      </c>
      <c r="CB535" s="21">
        <f t="shared" si="28"/>
        <v>75503</v>
      </c>
      <c r="CE535" s="31" t="s">
        <v>34</v>
      </c>
      <c r="CF535" t="s">
        <v>655</v>
      </c>
      <c r="CG535" s="31" t="s">
        <v>1286</v>
      </c>
      <c r="CH535" t="s">
        <v>655</v>
      </c>
      <c r="CI535" t="str">
        <f t="shared" si="30"/>
        <v>03</v>
      </c>
      <c r="CJ535" t="s">
        <v>655</v>
      </c>
      <c r="CK535" s="31" t="s">
        <v>666</v>
      </c>
    </row>
    <row r="536" spans="1:89" ht="51" x14ac:dyDescent="0.25">
      <c r="A536" s="6">
        <v>12</v>
      </c>
      <c r="B536" s="27" t="str">
        <f t="shared" si="29"/>
        <v>ИТЭ-001.01.03.012</v>
      </c>
      <c r="C536" s="17" t="s">
        <v>1110</v>
      </c>
      <c r="D536" s="18">
        <v>3</v>
      </c>
      <c r="E536" s="18" t="s">
        <v>1287</v>
      </c>
      <c r="F536" s="18" t="s">
        <v>635</v>
      </c>
      <c r="G536" s="17" t="s">
        <v>152</v>
      </c>
      <c r="H536" s="17" t="s">
        <v>257</v>
      </c>
      <c r="BN536" s="25">
        <v>500</v>
      </c>
      <c r="BO536" s="25">
        <v>44730</v>
      </c>
      <c r="BP536" s="25">
        <v>0</v>
      </c>
      <c r="BQ536" s="25">
        <v>0</v>
      </c>
      <c r="BR536" s="25">
        <v>0</v>
      </c>
      <c r="BS536" s="25">
        <v>0</v>
      </c>
      <c r="BT536" s="25">
        <v>0</v>
      </c>
      <c r="BU536" s="25">
        <v>0</v>
      </c>
      <c r="BV536" s="25">
        <v>0</v>
      </c>
      <c r="BW536" s="25">
        <v>0</v>
      </c>
      <c r="BX536" s="25">
        <v>0</v>
      </c>
      <c r="BY536" s="25">
        <v>0</v>
      </c>
      <c r="BZ536" s="25">
        <v>0</v>
      </c>
      <c r="CA536" s="25">
        <v>0</v>
      </c>
      <c r="CB536" s="21">
        <f t="shared" si="28"/>
        <v>45230</v>
      </c>
      <c r="CE536" s="31" t="s">
        <v>34</v>
      </c>
      <c r="CF536" t="s">
        <v>655</v>
      </c>
      <c r="CG536" s="31" t="s">
        <v>1286</v>
      </c>
      <c r="CH536" t="s">
        <v>655</v>
      </c>
      <c r="CI536" t="str">
        <f t="shared" si="30"/>
        <v>03</v>
      </c>
      <c r="CJ536" t="s">
        <v>655</v>
      </c>
      <c r="CK536" s="31" t="s">
        <v>667</v>
      </c>
    </row>
    <row r="537" spans="1:89" ht="51" x14ac:dyDescent="0.25">
      <c r="A537" s="7">
        <v>13</v>
      </c>
      <c r="B537" s="27" t="str">
        <f t="shared" si="29"/>
        <v>ИТЭ-001.01.03.013</v>
      </c>
      <c r="C537" s="17" t="s">
        <v>1111</v>
      </c>
      <c r="D537" s="18">
        <v>3</v>
      </c>
      <c r="E537" s="18" t="s">
        <v>1287</v>
      </c>
      <c r="F537" s="18" t="s">
        <v>635</v>
      </c>
      <c r="G537" s="17" t="s">
        <v>152</v>
      </c>
      <c r="H537" s="17" t="s">
        <v>257</v>
      </c>
      <c r="BN537" s="25">
        <v>300</v>
      </c>
      <c r="BO537" s="25">
        <v>0</v>
      </c>
      <c r="BP537" s="25">
        <v>0</v>
      </c>
      <c r="BQ537" s="25">
        <v>0</v>
      </c>
      <c r="BR537" s="25">
        <v>0</v>
      </c>
      <c r="BS537" s="25">
        <v>0</v>
      </c>
      <c r="BT537" s="25">
        <v>0</v>
      </c>
      <c r="BU537" s="25">
        <v>0</v>
      </c>
      <c r="BV537" s="25">
        <v>0</v>
      </c>
      <c r="BW537" s="25">
        <v>0</v>
      </c>
      <c r="BX537" s="25">
        <v>0</v>
      </c>
      <c r="BY537" s="25">
        <v>0</v>
      </c>
      <c r="BZ537" s="25">
        <v>0</v>
      </c>
      <c r="CA537" s="25">
        <v>0</v>
      </c>
      <c r="CB537" s="21">
        <f t="shared" si="28"/>
        <v>300</v>
      </c>
      <c r="CE537" s="31" t="s">
        <v>34</v>
      </c>
      <c r="CF537" t="s">
        <v>655</v>
      </c>
      <c r="CG537" s="31" t="s">
        <v>1286</v>
      </c>
      <c r="CH537" t="s">
        <v>655</v>
      </c>
      <c r="CI537" t="str">
        <f t="shared" si="30"/>
        <v>03</v>
      </c>
      <c r="CJ537" t="s">
        <v>655</v>
      </c>
      <c r="CK537" s="31" t="s">
        <v>668</v>
      </c>
    </row>
    <row r="538" spans="1:89" ht="51" x14ac:dyDescent="0.25">
      <c r="A538" s="6">
        <v>14</v>
      </c>
      <c r="B538" s="27" t="str">
        <f t="shared" si="29"/>
        <v>ИТЭ-001.01.03.014</v>
      </c>
      <c r="C538" s="17" t="s">
        <v>1112</v>
      </c>
      <c r="D538" s="18">
        <v>3</v>
      </c>
      <c r="E538" s="18" t="s">
        <v>1287</v>
      </c>
      <c r="F538" s="18" t="s">
        <v>635</v>
      </c>
      <c r="G538" s="17" t="s">
        <v>152</v>
      </c>
      <c r="H538" s="17" t="s">
        <v>257</v>
      </c>
      <c r="BN538" s="25">
        <v>350</v>
      </c>
      <c r="BO538" s="25">
        <v>0</v>
      </c>
      <c r="BP538" s="25">
        <v>0</v>
      </c>
      <c r="BQ538" s="25">
        <v>0</v>
      </c>
      <c r="BR538" s="25">
        <v>0</v>
      </c>
      <c r="BS538" s="25">
        <v>0</v>
      </c>
      <c r="BT538" s="25">
        <v>0</v>
      </c>
      <c r="BU538" s="25">
        <v>0</v>
      </c>
      <c r="BV538" s="25">
        <v>0</v>
      </c>
      <c r="BW538" s="25">
        <v>0</v>
      </c>
      <c r="BX538" s="25">
        <v>0</v>
      </c>
      <c r="BY538" s="25">
        <v>0</v>
      </c>
      <c r="BZ538" s="25">
        <v>0</v>
      </c>
      <c r="CA538" s="25">
        <v>0</v>
      </c>
      <c r="CB538" s="21">
        <f t="shared" si="28"/>
        <v>350</v>
      </c>
      <c r="CE538" s="31" t="s">
        <v>34</v>
      </c>
      <c r="CF538" t="s">
        <v>655</v>
      </c>
      <c r="CG538" s="31" t="s">
        <v>1286</v>
      </c>
      <c r="CH538" t="s">
        <v>655</v>
      </c>
      <c r="CI538" t="str">
        <f t="shared" si="30"/>
        <v>03</v>
      </c>
      <c r="CJ538" t="s">
        <v>655</v>
      </c>
      <c r="CK538" s="31" t="s">
        <v>669</v>
      </c>
    </row>
    <row r="539" spans="1:89" ht="51" x14ac:dyDescent="0.25">
      <c r="A539" s="7">
        <v>15</v>
      </c>
      <c r="B539" s="27" t="str">
        <f t="shared" si="29"/>
        <v>ИТЭ-001.01.03.015</v>
      </c>
      <c r="C539" s="41" t="s">
        <v>1297</v>
      </c>
      <c r="D539" s="18">
        <v>3</v>
      </c>
      <c r="E539" s="18" t="s">
        <v>1287</v>
      </c>
      <c r="F539" s="18" t="s">
        <v>635</v>
      </c>
      <c r="G539" s="17" t="s">
        <v>152</v>
      </c>
      <c r="H539" s="17" t="s">
        <v>257</v>
      </c>
      <c r="BN539" s="25">
        <v>300</v>
      </c>
      <c r="BO539" s="25">
        <v>0</v>
      </c>
      <c r="BP539" s="25">
        <v>0</v>
      </c>
      <c r="BQ539" s="25">
        <v>0</v>
      </c>
      <c r="BR539" s="25">
        <v>0</v>
      </c>
      <c r="BS539" s="25">
        <v>0</v>
      </c>
      <c r="BT539" s="25">
        <v>0</v>
      </c>
      <c r="BU539" s="25">
        <v>0</v>
      </c>
      <c r="BV539" s="25">
        <v>0</v>
      </c>
      <c r="BW539" s="25">
        <v>0</v>
      </c>
      <c r="BX539" s="25">
        <v>0</v>
      </c>
      <c r="BY539" s="25">
        <v>0</v>
      </c>
      <c r="BZ539" s="25">
        <v>0</v>
      </c>
      <c r="CA539" s="25">
        <v>0</v>
      </c>
      <c r="CB539" s="21">
        <f t="shared" si="28"/>
        <v>300</v>
      </c>
      <c r="CE539" s="31" t="s">
        <v>34</v>
      </c>
      <c r="CF539" t="s">
        <v>655</v>
      </c>
      <c r="CG539" s="31" t="s">
        <v>1286</v>
      </c>
      <c r="CH539" t="s">
        <v>655</v>
      </c>
      <c r="CI539" t="str">
        <f t="shared" si="30"/>
        <v>03</v>
      </c>
      <c r="CJ539" t="s">
        <v>655</v>
      </c>
      <c r="CK539" s="31" t="s">
        <v>670</v>
      </c>
    </row>
    <row r="540" spans="1:89" ht="51" x14ac:dyDescent="0.25">
      <c r="A540" s="6">
        <v>16</v>
      </c>
      <c r="B540" s="27" t="str">
        <f t="shared" si="29"/>
        <v>ИТЭ-001.01.03.016</v>
      </c>
      <c r="C540" s="17" t="s">
        <v>1113</v>
      </c>
      <c r="D540" s="18">
        <v>3</v>
      </c>
      <c r="E540" s="18" t="s">
        <v>1287</v>
      </c>
      <c r="F540" s="18" t="s">
        <v>635</v>
      </c>
      <c r="G540" s="17" t="s">
        <v>152</v>
      </c>
      <c r="H540" s="17" t="s">
        <v>257</v>
      </c>
      <c r="BN540" s="25">
        <v>0</v>
      </c>
      <c r="BO540" s="25">
        <v>9000</v>
      </c>
      <c r="BP540" s="25">
        <v>0</v>
      </c>
      <c r="BQ540" s="25">
        <v>0</v>
      </c>
      <c r="BR540" s="25">
        <v>0</v>
      </c>
      <c r="BS540" s="25">
        <v>0</v>
      </c>
      <c r="BT540" s="25">
        <v>0</v>
      </c>
      <c r="BU540" s="25">
        <v>0</v>
      </c>
      <c r="BV540" s="25">
        <v>0</v>
      </c>
      <c r="BW540" s="25">
        <v>0</v>
      </c>
      <c r="BX540" s="25">
        <v>0</v>
      </c>
      <c r="BY540" s="25">
        <v>0</v>
      </c>
      <c r="BZ540" s="25">
        <v>0</v>
      </c>
      <c r="CA540" s="25">
        <v>0</v>
      </c>
      <c r="CB540" s="21">
        <f t="shared" si="28"/>
        <v>9000</v>
      </c>
      <c r="CE540" s="31" t="s">
        <v>34</v>
      </c>
      <c r="CF540" t="s">
        <v>655</v>
      </c>
      <c r="CG540" s="31" t="s">
        <v>1286</v>
      </c>
      <c r="CH540" t="s">
        <v>655</v>
      </c>
      <c r="CI540" t="str">
        <f t="shared" si="30"/>
        <v>03</v>
      </c>
      <c r="CJ540" t="s">
        <v>655</v>
      </c>
      <c r="CK540" s="31" t="s">
        <v>671</v>
      </c>
    </row>
    <row r="541" spans="1:89" ht="51" x14ac:dyDescent="0.25">
      <c r="A541" s="7">
        <v>17</v>
      </c>
      <c r="B541" s="27" t="str">
        <f t="shared" si="29"/>
        <v>ИТЭ-001.01.03.017</v>
      </c>
      <c r="C541" s="17" t="s">
        <v>1114</v>
      </c>
      <c r="D541" s="18">
        <v>3</v>
      </c>
      <c r="E541" s="18" t="s">
        <v>1287</v>
      </c>
      <c r="F541" s="18" t="s">
        <v>635</v>
      </c>
      <c r="G541" s="17" t="s">
        <v>152</v>
      </c>
      <c r="H541" s="17" t="s">
        <v>257</v>
      </c>
      <c r="BN541" s="25">
        <v>0</v>
      </c>
      <c r="BO541" s="25">
        <v>4347</v>
      </c>
      <c r="BP541" s="25">
        <v>0</v>
      </c>
      <c r="BQ541" s="25">
        <v>0</v>
      </c>
      <c r="BR541" s="25">
        <v>0</v>
      </c>
      <c r="BS541" s="25">
        <v>0</v>
      </c>
      <c r="BT541" s="25">
        <v>0</v>
      </c>
      <c r="BU541" s="25">
        <v>0</v>
      </c>
      <c r="BV541" s="25">
        <v>0</v>
      </c>
      <c r="BW541" s="25">
        <v>0</v>
      </c>
      <c r="BX541" s="25">
        <v>0</v>
      </c>
      <c r="BY541" s="25">
        <v>0</v>
      </c>
      <c r="BZ541" s="25">
        <v>0</v>
      </c>
      <c r="CA541" s="25">
        <v>0</v>
      </c>
      <c r="CB541" s="21">
        <f t="shared" si="28"/>
        <v>4347</v>
      </c>
      <c r="CE541" s="31" t="s">
        <v>34</v>
      </c>
      <c r="CF541" t="s">
        <v>655</v>
      </c>
      <c r="CG541" s="31" t="s">
        <v>1286</v>
      </c>
      <c r="CH541" t="s">
        <v>655</v>
      </c>
      <c r="CI541" t="str">
        <f t="shared" si="30"/>
        <v>03</v>
      </c>
      <c r="CJ541" t="s">
        <v>655</v>
      </c>
      <c r="CK541" s="31" t="s">
        <v>672</v>
      </c>
    </row>
    <row r="542" spans="1:89" ht="51" x14ac:dyDescent="0.25">
      <c r="A542" s="6">
        <v>18</v>
      </c>
      <c r="B542" s="27" t="str">
        <f t="shared" si="29"/>
        <v>ИТЭ-001.01.03.018</v>
      </c>
      <c r="C542" s="17" t="s">
        <v>1115</v>
      </c>
      <c r="D542" s="18">
        <v>3</v>
      </c>
      <c r="E542" s="18" t="s">
        <v>1287</v>
      </c>
      <c r="F542" s="18" t="s">
        <v>635</v>
      </c>
      <c r="G542" s="17" t="s">
        <v>152</v>
      </c>
      <c r="H542" s="17" t="s">
        <v>257</v>
      </c>
      <c r="BN542" s="25">
        <v>0</v>
      </c>
      <c r="BO542" s="25">
        <v>0</v>
      </c>
      <c r="BP542" s="25">
        <v>5966</v>
      </c>
      <c r="BQ542" s="25">
        <v>0</v>
      </c>
      <c r="BR542" s="25">
        <v>0</v>
      </c>
      <c r="BS542" s="25">
        <v>0</v>
      </c>
      <c r="BT542" s="25">
        <v>0</v>
      </c>
      <c r="BU542" s="25">
        <v>0</v>
      </c>
      <c r="BV542" s="25">
        <v>0</v>
      </c>
      <c r="BW542" s="25">
        <v>0</v>
      </c>
      <c r="BX542" s="25">
        <v>0</v>
      </c>
      <c r="BY542" s="25">
        <v>0</v>
      </c>
      <c r="BZ542" s="25">
        <v>0</v>
      </c>
      <c r="CA542" s="25">
        <v>0</v>
      </c>
      <c r="CB542" s="21">
        <f t="shared" si="28"/>
        <v>5966</v>
      </c>
      <c r="CE542" s="31" t="s">
        <v>34</v>
      </c>
      <c r="CF542" t="s">
        <v>655</v>
      </c>
      <c r="CG542" s="31" t="s">
        <v>1286</v>
      </c>
      <c r="CH542" t="s">
        <v>655</v>
      </c>
      <c r="CI542" t="str">
        <f t="shared" si="30"/>
        <v>03</v>
      </c>
      <c r="CJ542" t="s">
        <v>655</v>
      </c>
      <c r="CK542" s="31" t="s">
        <v>673</v>
      </c>
    </row>
    <row r="543" spans="1:89" ht="51" x14ac:dyDescent="0.25">
      <c r="A543" s="7">
        <v>19</v>
      </c>
      <c r="B543" s="27" t="str">
        <f t="shared" si="29"/>
        <v>ИТЭ-001.01.03.019</v>
      </c>
      <c r="C543" s="17" t="s">
        <v>1116</v>
      </c>
      <c r="D543" s="18">
        <v>3</v>
      </c>
      <c r="E543" s="18" t="s">
        <v>1287</v>
      </c>
      <c r="F543" s="18" t="s">
        <v>635</v>
      </c>
      <c r="G543" s="17" t="s">
        <v>152</v>
      </c>
      <c r="H543" s="17" t="s">
        <v>257</v>
      </c>
      <c r="BN543" s="25">
        <v>0</v>
      </c>
      <c r="BO543" s="25">
        <v>0</v>
      </c>
      <c r="BP543" s="25">
        <v>4500</v>
      </c>
      <c r="BQ543" s="25">
        <v>0</v>
      </c>
      <c r="BR543" s="25">
        <v>0</v>
      </c>
      <c r="BS543" s="25">
        <v>0</v>
      </c>
      <c r="BT543" s="25">
        <v>0</v>
      </c>
      <c r="BU543" s="25">
        <v>0</v>
      </c>
      <c r="BV543" s="25">
        <v>0</v>
      </c>
      <c r="BW543" s="25">
        <v>0</v>
      </c>
      <c r="BX543" s="25">
        <v>0</v>
      </c>
      <c r="BY543" s="25">
        <v>0</v>
      </c>
      <c r="BZ543" s="25">
        <v>0</v>
      </c>
      <c r="CA543" s="25">
        <v>0</v>
      </c>
      <c r="CB543" s="21">
        <f t="shared" si="28"/>
        <v>4500</v>
      </c>
      <c r="CE543" s="31" t="s">
        <v>34</v>
      </c>
      <c r="CF543" t="s">
        <v>655</v>
      </c>
      <c r="CG543" s="31" t="s">
        <v>1286</v>
      </c>
      <c r="CH543" t="s">
        <v>655</v>
      </c>
      <c r="CI543" t="str">
        <f t="shared" si="30"/>
        <v>03</v>
      </c>
      <c r="CJ543" t="s">
        <v>655</v>
      </c>
      <c r="CK543" s="31" t="s">
        <v>674</v>
      </c>
    </row>
    <row r="544" spans="1:89" ht="51" x14ac:dyDescent="0.25">
      <c r="A544" s="6">
        <v>20</v>
      </c>
      <c r="B544" s="27" t="str">
        <f t="shared" si="29"/>
        <v>ИТЭ-001.01.03.020</v>
      </c>
      <c r="C544" s="17" t="s">
        <v>1117</v>
      </c>
      <c r="D544" s="18">
        <v>3</v>
      </c>
      <c r="E544" s="18" t="s">
        <v>1287</v>
      </c>
      <c r="F544" s="18" t="s">
        <v>635</v>
      </c>
      <c r="G544" s="17" t="s">
        <v>152</v>
      </c>
      <c r="H544" s="17" t="s">
        <v>257</v>
      </c>
      <c r="BN544" s="25">
        <v>0</v>
      </c>
      <c r="BO544" s="25">
        <v>0</v>
      </c>
      <c r="BP544" s="25">
        <v>500</v>
      </c>
      <c r="BQ544" s="25">
        <v>0</v>
      </c>
      <c r="BR544" s="25">
        <v>0</v>
      </c>
      <c r="BS544" s="25">
        <v>0</v>
      </c>
      <c r="BT544" s="25">
        <v>0</v>
      </c>
      <c r="BU544" s="25">
        <v>0</v>
      </c>
      <c r="BV544" s="25">
        <v>0</v>
      </c>
      <c r="BW544" s="25">
        <v>0</v>
      </c>
      <c r="BX544" s="25">
        <v>0</v>
      </c>
      <c r="BY544" s="25">
        <v>0</v>
      </c>
      <c r="BZ544" s="25">
        <v>0</v>
      </c>
      <c r="CA544" s="25">
        <v>0</v>
      </c>
      <c r="CB544" s="21">
        <f t="shared" si="28"/>
        <v>500</v>
      </c>
      <c r="CE544" s="31" t="s">
        <v>34</v>
      </c>
      <c r="CF544" t="s">
        <v>655</v>
      </c>
      <c r="CG544" s="31" t="s">
        <v>1286</v>
      </c>
      <c r="CH544" t="s">
        <v>655</v>
      </c>
      <c r="CI544" t="str">
        <f t="shared" si="30"/>
        <v>03</v>
      </c>
      <c r="CJ544" t="s">
        <v>655</v>
      </c>
      <c r="CK544" s="31" t="s">
        <v>675</v>
      </c>
    </row>
    <row r="545" spans="1:89" ht="51" x14ac:dyDescent="0.25">
      <c r="A545" s="7">
        <v>21</v>
      </c>
      <c r="B545" s="27" t="str">
        <f t="shared" si="29"/>
        <v>ИТЭ-001.01.03.021</v>
      </c>
      <c r="C545" s="17" t="s">
        <v>1118</v>
      </c>
      <c r="D545" s="18">
        <v>3</v>
      </c>
      <c r="E545" s="18" t="s">
        <v>1287</v>
      </c>
      <c r="F545" s="18" t="s">
        <v>635</v>
      </c>
      <c r="G545" s="17" t="s">
        <v>152</v>
      </c>
      <c r="H545" s="17" t="s">
        <v>257</v>
      </c>
      <c r="BN545" s="25">
        <v>0</v>
      </c>
      <c r="BO545" s="25">
        <v>0</v>
      </c>
      <c r="BP545" s="25">
        <v>7270</v>
      </c>
      <c r="BQ545" s="25">
        <v>0</v>
      </c>
      <c r="BR545" s="25">
        <v>0</v>
      </c>
      <c r="BS545" s="25">
        <v>0</v>
      </c>
      <c r="BT545" s="25">
        <v>0</v>
      </c>
      <c r="BU545" s="25">
        <v>0</v>
      </c>
      <c r="BV545" s="25">
        <v>0</v>
      </c>
      <c r="BW545" s="25">
        <v>0</v>
      </c>
      <c r="BX545" s="25">
        <v>0</v>
      </c>
      <c r="BY545" s="25">
        <v>0</v>
      </c>
      <c r="BZ545" s="25">
        <v>0</v>
      </c>
      <c r="CA545" s="25">
        <v>0</v>
      </c>
      <c r="CB545" s="21">
        <f t="shared" si="28"/>
        <v>7270</v>
      </c>
      <c r="CE545" s="31" t="s">
        <v>34</v>
      </c>
      <c r="CF545" t="s">
        <v>655</v>
      </c>
      <c r="CG545" s="31" t="s">
        <v>1286</v>
      </c>
      <c r="CH545" t="s">
        <v>655</v>
      </c>
      <c r="CI545" t="str">
        <f t="shared" si="30"/>
        <v>03</v>
      </c>
      <c r="CJ545" t="s">
        <v>655</v>
      </c>
      <c r="CK545" s="31" t="s">
        <v>676</v>
      </c>
    </row>
    <row r="546" spans="1:89" ht="51" x14ac:dyDescent="0.25">
      <c r="A546" s="6">
        <v>22</v>
      </c>
      <c r="B546" s="27" t="str">
        <f t="shared" si="29"/>
        <v>ИТЭ-001.01.03.022</v>
      </c>
      <c r="C546" s="17" t="s">
        <v>1119</v>
      </c>
      <c r="D546" s="18">
        <v>3</v>
      </c>
      <c r="E546" s="18" t="s">
        <v>1287</v>
      </c>
      <c r="F546" s="18" t="s">
        <v>635</v>
      </c>
      <c r="G546" s="17" t="s">
        <v>152</v>
      </c>
      <c r="H546" s="17" t="s">
        <v>257</v>
      </c>
      <c r="BN546" s="25">
        <v>0</v>
      </c>
      <c r="BO546" s="25">
        <v>0</v>
      </c>
      <c r="BP546" s="25">
        <v>600</v>
      </c>
      <c r="BQ546" s="25">
        <v>0</v>
      </c>
      <c r="BR546" s="25">
        <v>0</v>
      </c>
      <c r="BS546" s="25">
        <v>0</v>
      </c>
      <c r="BT546" s="25">
        <v>0</v>
      </c>
      <c r="BU546" s="25">
        <v>0</v>
      </c>
      <c r="BV546" s="25">
        <v>0</v>
      </c>
      <c r="BW546" s="25">
        <v>0</v>
      </c>
      <c r="BX546" s="25">
        <v>0</v>
      </c>
      <c r="BY546" s="25">
        <v>0</v>
      </c>
      <c r="BZ546" s="25">
        <v>0</v>
      </c>
      <c r="CA546" s="25">
        <v>0</v>
      </c>
      <c r="CB546" s="21">
        <f t="shared" si="28"/>
        <v>600</v>
      </c>
      <c r="CE546" s="31" t="s">
        <v>34</v>
      </c>
      <c r="CF546" t="s">
        <v>655</v>
      </c>
      <c r="CG546" s="31" t="s">
        <v>1286</v>
      </c>
      <c r="CH546" t="s">
        <v>655</v>
      </c>
      <c r="CI546" t="str">
        <f t="shared" si="30"/>
        <v>03</v>
      </c>
      <c r="CJ546" t="s">
        <v>655</v>
      </c>
      <c r="CK546" s="31" t="s">
        <v>677</v>
      </c>
    </row>
    <row r="547" spans="1:89" ht="51" x14ac:dyDescent="0.25">
      <c r="A547" s="7">
        <v>23</v>
      </c>
      <c r="B547" s="27" t="str">
        <f t="shared" si="29"/>
        <v>ИТЭ-001.01.03.023</v>
      </c>
      <c r="C547" s="17" t="s">
        <v>1120</v>
      </c>
      <c r="D547" s="18">
        <v>3</v>
      </c>
      <c r="E547" s="18" t="s">
        <v>1287</v>
      </c>
      <c r="F547" s="18" t="s">
        <v>635</v>
      </c>
      <c r="G547" s="17" t="s">
        <v>152</v>
      </c>
      <c r="H547" s="17" t="s">
        <v>257</v>
      </c>
      <c r="BN547" s="25">
        <v>0</v>
      </c>
      <c r="BO547" s="25">
        <v>0</v>
      </c>
      <c r="BP547" s="25">
        <v>16160</v>
      </c>
      <c r="BQ547" s="25">
        <v>0</v>
      </c>
      <c r="BR547" s="25">
        <v>0</v>
      </c>
      <c r="BS547" s="25">
        <v>0</v>
      </c>
      <c r="BT547" s="25">
        <v>0</v>
      </c>
      <c r="BU547" s="25">
        <v>0</v>
      </c>
      <c r="BV547" s="25">
        <v>0</v>
      </c>
      <c r="BW547" s="25">
        <v>0</v>
      </c>
      <c r="BX547" s="25">
        <v>0</v>
      </c>
      <c r="BY547" s="25">
        <v>0</v>
      </c>
      <c r="BZ547" s="25">
        <v>0</v>
      </c>
      <c r="CA547" s="25">
        <v>0</v>
      </c>
      <c r="CB547" s="21">
        <f t="shared" si="28"/>
        <v>16160</v>
      </c>
      <c r="CE547" s="31" t="s">
        <v>34</v>
      </c>
      <c r="CF547" t="s">
        <v>655</v>
      </c>
      <c r="CG547" s="31" t="s">
        <v>1286</v>
      </c>
      <c r="CH547" t="s">
        <v>655</v>
      </c>
      <c r="CI547" t="str">
        <f t="shared" si="30"/>
        <v>03</v>
      </c>
      <c r="CJ547" t="s">
        <v>655</v>
      </c>
      <c r="CK547" s="31" t="s">
        <v>678</v>
      </c>
    </row>
    <row r="548" spans="1:89" ht="51" x14ac:dyDescent="0.25">
      <c r="A548" s="6">
        <v>24</v>
      </c>
      <c r="B548" s="27" t="str">
        <f t="shared" si="29"/>
        <v>ИТЭ-001.01.03.024</v>
      </c>
      <c r="C548" s="17" t="s">
        <v>1121</v>
      </c>
      <c r="D548" s="18">
        <v>3</v>
      </c>
      <c r="E548" s="18" t="s">
        <v>1287</v>
      </c>
      <c r="F548" s="18" t="s">
        <v>635</v>
      </c>
      <c r="G548" s="17" t="s">
        <v>152</v>
      </c>
      <c r="H548" s="17" t="s">
        <v>257</v>
      </c>
      <c r="BN548" s="25">
        <v>0</v>
      </c>
      <c r="BO548" s="25">
        <v>0</v>
      </c>
      <c r="BP548" s="25">
        <v>3600</v>
      </c>
      <c r="BQ548" s="25">
        <v>0</v>
      </c>
      <c r="BR548" s="25">
        <v>0</v>
      </c>
      <c r="BS548" s="25">
        <v>0</v>
      </c>
      <c r="BT548" s="25">
        <v>0</v>
      </c>
      <c r="BU548" s="25">
        <v>0</v>
      </c>
      <c r="BV548" s="25">
        <v>0</v>
      </c>
      <c r="BW548" s="25">
        <v>0</v>
      </c>
      <c r="BX548" s="25">
        <v>0</v>
      </c>
      <c r="BY548" s="25">
        <v>0</v>
      </c>
      <c r="BZ548" s="25">
        <v>0</v>
      </c>
      <c r="CA548" s="25">
        <v>0</v>
      </c>
      <c r="CB548" s="21">
        <f t="shared" si="28"/>
        <v>3600</v>
      </c>
      <c r="CE548" s="31" t="s">
        <v>34</v>
      </c>
      <c r="CF548" t="s">
        <v>655</v>
      </c>
      <c r="CG548" s="31" t="s">
        <v>1286</v>
      </c>
      <c r="CH548" t="s">
        <v>655</v>
      </c>
      <c r="CI548" t="str">
        <f t="shared" si="30"/>
        <v>03</v>
      </c>
      <c r="CJ548" t="s">
        <v>655</v>
      </c>
      <c r="CK548" s="31" t="s">
        <v>679</v>
      </c>
    </row>
    <row r="549" spans="1:89" ht="51" x14ac:dyDescent="0.25">
      <c r="A549" s="7">
        <v>25</v>
      </c>
      <c r="B549" s="27" t="str">
        <f t="shared" si="29"/>
        <v>ИТЭ-001.01.03.025</v>
      </c>
      <c r="C549" s="17" t="s">
        <v>1122</v>
      </c>
      <c r="D549" s="18">
        <v>3</v>
      </c>
      <c r="E549" s="18" t="s">
        <v>1287</v>
      </c>
      <c r="F549" s="18" t="s">
        <v>635</v>
      </c>
      <c r="G549" s="17" t="s">
        <v>152</v>
      </c>
      <c r="H549" s="17" t="s">
        <v>257</v>
      </c>
      <c r="BN549" s="25">
        <v>0</v>
      </c>
      <c r="BO549" s="25">
        <v>0</v>
      </c>
      <c r="BP549" s="25">
        <v>3600</v>
      </c>
      <c r="BQ549" s="25">
        <v>0</v>
      </c>
      <c r="BR549" s="25">
        <v>0</v>
      </c>
      <c r="BS549" s="25">
        <v>0</v>
      </c>
      <c r="BT549" s="25">
        <v>0</v>
      </c>
      <c r="BU549" s="25">
        <v>0</v>
      </c>
      <c r="BV549" s="25">
        <v>0</v>
      </c>
      <c r="BW549" s="25">
        <v>0</v>
      </c>
      <c r="BX549" s="25">
        <v>0</v>
      </c>
      <c r="BY549" s="25">
        <v>0</v>
      </c>
      <c r="BZ549" s="25">
        <v>0</v>
      </c>
      <c r="CA549" s="25">
        <v>0</v>
      </c>
      <c r="CB549" s="21">
        <f t="shared" si="28"/>
        <v>3600</v>
      </c>
      <c r="CE549" s="31" t="s">
        <v>34</v>
      </c>
      <c r="CF549" t="s">
        <v>655</v>
      </c>
      <c r="CG549" s="31" t="s">
        <v>1286</v>
      </c>
      <c r="CH549" t="s">
        <v>655</v>
      </c>
      <c r="CI549" t="str">
        <f t="shared" si="30"/>
        <v>03</v>
      </c>
      <c r="CJ549" t="s">
        <v>655</v>
      </c>
      <c r="CK549" s="31" t="s">
        <v>680</v>
      </c>
    </row>
    <row r="550" spans="1:89" ht="51" x14ac:dyDescent="0.25">
      <c r="A550" s="6">
        <v>26</v>
      </c>
      <c r="B550" s="27" t="str">
        <f t="shared" si="29"/>
        <v>ИТЭ-001.01.03.026</v>
      </c>
      <c r="C550" s="17" t="s">
        <v>1123</v>
      </c>
      <c r="D550" s="18">
        <v>3</v>
      </c>
      <c r="E550" s="18" t="s">
        <v>1287</v>
      </c>
      <c r="F550" s="18" t="s">
        <v>635</v>
      </c>
      <c r="G550" s="17" t="s">
        <v>152</v>
      </c>
      <c r="H550" s="17" t="s">
        <v>257</v>
      </c>
      <c r="BN550" s="25">
        <v>410</v>
      </c>
      <c r="BO550" s="25">
        <v>0</v>
      </c>
      <c r="BP550" s="25">
        <v>0</v>
      </c>
      <c r="BQ550" s="25">
        <v>0</v>
      </c>
      <c r="BR550" s="25">
        <v>0</v>
      </c>
      <c r="BS550" s="25">
        <v>0</v>
      </c>
      <c r="BT550" s="25">
        <v>0</v>
      </c>
      <c r="BU550" s="25">
        <v>0</v>
      </c>
      <c r="BV550" s="25">
        <v>0</v>
      </c>
      <c r="BW550" s="25">
        <v>0</v>
      </c>
      <c r="BX550" s="25">
        <v>0</v>
      </c>
      <c r="BY550" s="25">
        <v>0</v>
      </c>
      <c r="BZ550" s="25">
        <v>0</v>
      </c>
      <c r="CA550" s="25">
        <v>0</v>
      </c>
      <c r="CB550" s="21">
        <f t="shared" si="28"/>
        <v>410</v>
      </c>
      <c r="CE550" s="31" t="s">
        <v>34</v>
      </c>
      <c r="CF550" t="s">
        <v>655</v>
      </c>
      <c r="CG550" s="31" t="s">
        <v>1286</v>
      </c>
      <c r="CH550" t="s">
        <v>655</v>
      </c>
      <c r="CI550" t="str">
        <f t="shared" si="30"/>
        <v>03</v>
      </c>
      <c r="CJ550" t="s">
        <v>655</v>
      </c>
      <c r="CK550" s="31" t="s">
        <v>681</v>
      </c>
    </row>
    <row r="551" spans="1:89" ht="51" x14ac:dyDescent="0.25">
      <c r="A551" s="7">
        <v>27</v>
      </c>
      <c r="B551" s="27" t="str">
        <f t="shared" si="29"/>
        <v>ИТЭ-001.01.03.027</v>
      </c>
      <c r="C551" s="17" t="s">
        <v>1124</v>
      </c>
      <c r="D551" s="18">
        <v>3</v>
      </c>
      <c r="E551" s="18" t="s">
        <v>1287</v>
      </c>
      <c r="F551" s="18" t="s">
        <v>635</v>
      </c>
      <c r="G551" s="17" t="s">
        <v>152</v>
      </c>
      <c r="H551" s="17" t="s">
        <v>257</v>
      </c>
      <c r="BN551" s="25">
        <v>410</v>
      </c>
      <c r="BO551" s="25">
        <v>0</v>
      </c>
      <c r="BP551" s="25">
        <v>0</v>
      </c>
      <c r="BQ551" s="25">
        <v>0</v>
      </c>
      <c r="BR551" s="25">
        <v>0</v>
      </c>
      <c r="BS551" s="25">
        <v>0</v>
      </c>
      <c r="BT551" s="25">
        <v>0</v>
      </c>
      <c r="BU551" s="25">
        <v>0</v>
      </c>
      <c r="BV551" s="25">
        <v>0</v>
      </c>
      <c r="BW551" s="25">
        <v>0</v>
      </c>
      <c r="BX551" s="25">
        <v>0</v>
      </c>
      <c r="BY551" s="25">
        <v>0</v>
      </c>
      <c r="BZ551" s="25">
        <v>0</v>
      </c>
      <c r="CA551" s="25">
        <v>0</v>
      </c>
      <c r="CB551" s="21">
        <f t="shared" si="28"/>
        <v>410</v>
      </c>
      <c r="CE551" s="31" t="s">
        <v>34</v>
      </c>
      <c r="CF551" t="s">
        <v>655</v>
      </c>
      <c r="CG551" s="31" t="s">
        <v>1286</v>
      </c>
      <c r="CH551" t="s">
        <v>655</v>
      </c>
      <c r="CI551" t="str">
        <f t="shared" si="30"/>
        <v>03</v>
      </c>
      <c r="CJ551" t="s">
        <v>655</v>
      </c>
      <c r="CK551" s="31" t="s">
        <v>682</v>
      </c>
    </row>
    <row r="552" spans="1:89" ht="51" x14ac:dyDescent="0.25">
      <c r="A552" s="6">
        <v>28</v>
      </c>
      <c r="B552" s="27" t="str">
        <f t="shared" si="29"/>
        <v>ИТЭ-001.01.03.028</v>
      </c>
      <c r="C552" s="17" t="s">
        <v>1125</v>
      </c>
      <c r="D552" s="18">
        <v>3</v>
      </c>
      <c r="E552" s="18" t="s">
        <v>1287</v>
      </c>
      <c r="F552" s="18" t="s">
        <v>635</v>
      </c>
      <c r="G552" s="17" t="s">
        <v>152</v>
      </c>
      <c r="H552" s="17" t="s">
        <v>257</v>
      </c>
      <c r="BN552" s="25">
        <v>2117</v>
      </c>
      <c r="BO552" s="25">
        <v>0</v>
      </c>
      <c r="BP552" s="25">
        <v>0</v>
      </c>
      <c r="BQ552" s="25">
        <v>0</v>
      </c>
      <c r="BR552" s="25">
        <v>0</v>
      </c>
      <c r="BS552" s="25">
        <v>0</v>
      </c>
      <c r="BT552" s="25">
        <v>0</v>
      </c>
      <c r="BU552" s="25">
        <v>0</v>
      </c>
      <c r="BV552" s="25">
        <v>0</v>
      </c>
      <c r="BW552" s="25">
        <v>0</v>
      </c>
      <c r="BX552" s="25">
        <v>0</v>
      </c>
      <c r="BY552" s="25">
        <v>0</v>
      </c>
      <c r="BZ552" s="25">
        <v>0</v>
      </c>
      <c r="CA552" s="25">
        <v>0</v>
      </c>
      <c r="CB552" s="21">
        <f t="shared" si="28"/>
        <v>2117</v>
      </c>
      <c r="CE552" s="31" t="s">
        <v>34</v>
      </c>
      <c r="CF552" t="s">
        <v>655</v>
      </c>
      <c r="CG552" s="31" t="s">
        <v>1286</v>
      </c>
      <c r="CH552" t="s">
        <v>655</v>
      </c>
      <c r="CI552" t="str">
        <f t="shared" si="30"/>
        <v>03</v>
      </c>
      <c r="CJ552" t="s">
        <v>655</v>
      </c>
      <c r="CK552" s="31" t="s">
        <v>683</v>
      </c>
    </row>
    <row r="553" spans="1:89" ht="51" x14ac:dyDescent="0.25">
      <c r="A553" s="7">
        <v>29</v>
      </c>
      <c r="B553" s="27" t="str">
        <f t="shared" si="29"/>
        <v>ИТЭ-001.01.03.029</v>
      </c>
      <c r="C553" s="17" t="s">
        <v>1126</v>
      </c>
      <c r="D553" s="18">
        <v>3</v>
      </c>
      <c r="E553" s="18" t="s">
        <v>1287</v>
      </c>
      <c r="F553" s="18" t="s">
        <v>635</v>
      </c>
      <c r="G553" s="17" t="s">
        <v>152</v>
      </c>
      <c r="H553" s="17" t="s">
        <v>257</v>
      </c>
      <c r="BN553" s="25">
        <v>0</v>
      </c>
      <c r="BO553" s="25">
        <v>0</v>
      </c>
      <c r="BP553" s="25">
        <v>0</v>
      </c>
      <c r="BQ553" s="25">
        <v>3000</v>
      </c>
      <c r="BR553" s="25">
        <v>0</v>
      </c>
      <c r="BS553" s="25">
        <v>0</v>
      </c>
      <c r="BT553" s="25">
        <v>0</v>
      </c>
      <c r="BU553" s="25">
        <v>0</v>
      </c>
      <c r="BV553" s="25">
        <v>0</v>
      </c>
      <c r="BW553" s="25">
        <v>0</v>
      </c>
      <c r="BX553" s="25">
        <v>0</v>
      </c>
      <c r="BY553" s="25">
        <v>0</v>
      </c>
      <c r="BZ553" s="25">
        <v>0</v>
      </c>
      <c r="CA553" s="25">
        <v>0</v>
      </c>
      <c r="CB553" s="21">
        <f t="shared" si="28"/>
        <v>3000</v>
      </c>
      <c r="CE553" s="31" t="s">
        <v>34</v>
      </c>
      <c r="CF553" t="s">
        <v>655</v>
      </c>
      <c r="CG553" s="31" t="s">
        <v>1286</v>
      </c>
      <c r="CH553" t="s">
        <v>655</v>
      </c>
      <c r="CI553" t="str">
        <f t="shared" si="30"/>
        <v>03</v>
      </c>
      <c r="CJ553" t="s">
        <v>655</v>
      </c>
      <c r="CK553" s="31" t="s">
        <v>684</v>
      </c>
    </row>
    <row r="554" spans="1:89" ht="51" x14ac:dyDescent="0.25">
      <c r="A554" s="6">
        <v>30</v>
      </c>
      <c r="B554" s="27" t="str">
        <f t="shared" si="29"/>
        <v>ИТЭ-001.01.03.030</v>
      </c>
      <c r="C554" s="17" t="s">
        <v>1127</v>
      </c>
      <c r="D554" s="18">
        <v>3</v>
      </c>
      <c r="E554" s="18" t="s">
        <v>1287</v>
      </c>
      <c r="F554" s="18" t="s">
        <v>635</v>
      </c>
      <c r="G554" s="17" t="s">
        <v>152</v>
      </c>
      <c r="H554" s="17" t="s">
        <v>257</v>
      </c>
      <c r="BN554" s="25">
        <v>0</v>
      </c>
      <c r="BO554" s="25">
        <v>0</v>
      </c>
      <c r="BP554" s="25">
        <v>0</v>
      </c>
      <c r="BQ554" s="25">
        <v>1200</v>
      </c>
      <c r="BR554" s="25">
        <v>0</v>
      </c>
      <c r="BS554" s="25">
        <v>0</v>
      </c>
      <c r="BT554" s="25">
        <v>0</v>
      </c>
      <c r="BU554" s="25">
        <v>0</v>
      </c>
      <c r="BV554" s="25">
        <v>0</v>
      </c>
      <c r="BW554" s="25">
        <v>0</v>
      </c>
      <c r="BX554" s="25">
        <v>0</v>
      </c>
      <c r="BY554" s="25">
        <v>0</v>
      </c>
      <c r="BZ554" s="25">
        <v>0</v>
      </c>
      <c r="CA554" s="25">
        <v>0</v>
      </c>
      <c r="CB554" s="21">
        <f t="shared" si="28"/>
        <v>1200</v>
      </c>
      <c r="CE554" s="31" t="s">
        <v>34</v>
      </c>
      <c r="CF554" t="s">
        <v>655</v>
      </c>
      <c r="CG554" s="31" t="s">
        <v>1286</v>
      </c>
      <c r="CH554" t="s">
        <v>655</v>
      </c>
      <c r="CI554" t="str">
        <f t="shared" si="30"/>
        <v>03</v>
      </c>
      <c r="CJ554" t="s">
        <v>655</v>
      </c>
      <c r="CK554" s="31" t="s">
        <v>685</v>
      </c>
    </row>
    <row r="555" spans="1:89" ht="51" x14ac:dyDescent="0.25">
      <c r="A555" s="7">
        <v>31</v>
      </c>
      <c r="B555" s="27" t="str">
        <f t="shared" si="29"/>
        <v>ИТЭ-001.01.03.031</v>
      </c>
      <c r="C555" s="17" t="s">
        <v>1128</v>
      </c>
      <c r="D555" s="18">
        <v>3</v>
      </c>
      <c r="E555" s="18" t="s">
        <v>1287</v>
      </c>
      <c r="F555" s="18" t="s">
        <v>635</v>
      </c>
      <c r="G555" s="17" t="s">
        <v>152</v>
      </c>
      <c r="H555" s="17" t="s">
        <v>257</v>
      </c>
      <c r="BN555" s="25">
        <v>0</v>
      </c>
      <c r="BO555" s="25">
        <v>0</v>
      </c>
      <c r="BP555" s="25">
        <v>0</v>
      </c>
      <c r="BQ555" s="25">
        <v>1200</v>
      </c>
      <c r="BR555" s="25">
        <v>0</v>
      </c>
      <c r="BS555" s="25">
        <v>0</v>
      </c>
      <c r="BT555" s="25">
        <v>0</v>
      </c>
      <c r="BU555" s="25">
        <v>0</v>
      </c>
      <c r="BV555" s="25">
        <v>0</v>
      </c>
      <c r="BW555" s="25">
        <v>0</v>
      </c>
      <c r="BX555" s="25">
        <v>0</v>
      </c>
      <c r="BY555" s="25">
        <v>0</v>
      </c>
      <c r="BZ555" s="25">
        <v>0</v>
      </c>
      <c r="CA555" s="25">
        <v>0</v>
      </c>
      <c r="CB555" s="21">
        <f t="shared" si="28"/>
        <v>1200</v>
      </c>
      <c r="CE555" s="31" t="s">
        <v>34</v>
      </c>
      <c r="CF555" t="s">
        <v>655</v>
      </c>
      <c r="CG555" s="31" t="s">
        <v>1286</v>
      </c>
      <c r="CH555" t="s">
        <v>655</v>
      </c>
      <c r="CI555" t="str">
        <f t="shared" si="30"/>
        <v>03</v>
      </c>
      <c r="CJ555" t="s">
        <v>655</v>
      </c>
      <c r="CK555" s="31" t="s">
        <v>686</v>
      </c>
    </row>
    <row r="556" spans="1:89" ht="51" x14ac:dyDescent="0.25">
      <c r="A556" s="6">
        <v>32</v>
      </c>
      <c r="B556" s="27" t="str">
        <f t="shared" si="29"/>
        <v>ИТЭ-001.01.03.032</v>
      </c>
      <c r="C556" s="17" t="s">
        <v>1129</v>
      </c>
      <c r="D556" s="18">
        <v>3</v>
      </c>
      <c r="E556" s="18" t="s">
        <v>1287</v>
      </c>
      <c r="F556" s="18" t="s">
        <v>635</v>
      </c>
      <c r="G556" s="17" t="s">
        <v>152</v>
      </c>
      <c r="H556" s="17" t="s">
        <v>257</v>
      </c>
      <c r="BN556" s="25">
        <v>0</v>
      </c>
      <c r="BO556" s="25">
        <v>0</v>
      </c>
      <c r="BP556" s="25">
        <v>0</v>
      </c>
      <c r="BQ556" s="25">
        <v>1000</v>
      </c>
      <c r="BR556" s="25">
        <v>0</v>
      </c>
      <c r="BS556" s="25">
        <v>0</v>
      </c>
      <c r="BT556" s="25">
        <v>0</v>
      </c>
      <c r="BU556" s="25">
        <v>0</v>
      </c>
      <c r="BV556" s="25">
        <v>0</v>
      </c>
      <c r="BW556" s="25">
        <v>0</v>
      </c>
      <c r="BX556" s="25">
        <v>0</v>
      </c>
      <c r="BY556" s="25">
        <v>0</v>
      </c>
      <c r="BZ556" s="25">
        <v>0</v>
      </c>
      <c r="CA556" s="25">
        <v>0</v>
      </c>
      <c r="CB556" s="21">
        <f t="shared" si="28"/>
        <v>1000</v>
      </c>
      <c r="CE556" s="31" t="s">
        <v>34</v>
      </c>
      <c r="CF556" t="s">
        <v>655</v>
      </c>
      <c r="CG556" s="31" t="s">
        <v>1286</v>
      </c>
      <c r="CH556" t="s">
        <v>655</v>
      </c>
      <c r="CI556" t="str">
        <f t="shared" si="30"/>
        <v>03</v>
      </c>
      <c r="CJ556" t="s">
        <v>655</v>
      </c>
      <c r="CK556" s="31" t="s">
        <v>687</v>
      </c>
    </row>
    <row r="557" spans="1:89" ht="51" x14ac:dyDescent="0.25">
      <c r="A557" s="7">
        <v>33</v>
      </c>
      <c r="B557" s="27" t="str">
        <f t="shared" si="29"/>
        <v>ИТЭ-001.01.03.033</v>
      </c>
      <c r="C557" s="17" t="s">
        <v>1130</v>
      </c>
      <c r="D557" s="18">
        <v>3</v>
      </c>
      <c r="E557" s="18" t="s">
        <v>1287</v>
      </c>
      <c r="F557" s="18" t="s">
        <v>635</v>
      </c>
      <c r="G557" s="17" t="s">
        <v>152</v>
      </c>
      <c r="H557" s="17" t="s">
        <v>257</v>
      </c>
      <c r="BN557" s="25">
        <v>0</v>
      </c>
      <c r="BO557" s="25">
        <v>0</v>
      </c>
      <c r="BP557" s="25">
        <v>0</v>
      </c>
      <c r="BQ557" s="25">
        <v>18500</v>
      </c>
      <c r="BR557" s="25">
        <v>0</v>
      </c>
      <c r="BS557" s="25">
        <v>0</v>
      </c>
      <c r="BT557" s="25">
        <v>0</v>
      </c>
      <c r="BU557" s="25">
        <v>0</v>
      </c>
      <c r="BV557" s="25">
        <v>0</v>
      </c>
      <c r="BW557" s="25">
        <v>0</v>
      </c>
      <c r="BX557" s="25">
        <v>0</v>
      </c>
      <c r="BY557" s="25">
        <v>0</v>
      </c>
      <c r="BZ557" s="25">
        <v>0</v>
      </c>
      <c r="CA557" s="25">
        <v>0</v>
      </c>
      <c r="CB557" s="21">
        <f t="shared" si="28"/>
        <v>18500</v>
      </c>
      <c r="CE557" s="31" t="s">
        <v>34</v>
      </c>
      <c r="CF557" t="s">
        <v>655</v>
      </c>
      <c r="CG557" s="31" t="s">
        <v>1286</v>
      </c>
      <c r="CH557" t="s">
        <v>655</v>
      </c>
      <c r="CI557" t="str">
        <f t="shared" si="30"/>
        <v>03</v>
      </c>
      <c r="CJ557" t="s">
        <v>655</v>
      </c>
      <c r="CK557" s="31" t="s">
        <v>688</v>
      </c>
    </row>
    <row r="558" spans="1:89" ht="51" x14ac:dyDescent="0.25">
      <c r="A558" s="6">
        <v>34</v>
      </c>
      <c r="B558" s="27" t="str">
        <f t="shared" si="29"/>
        <v>ИТЭ-001.01.03.034</v>
      </c>
      <c r="C558" s="17" t="s">
        <v>1131</v>
      </c>
      <c r="D558" s="18">
        <v>3</v>
      </c>
      <c r="E558" s="18" t="s">
        <v>1287</v>
      </c>
      <c r="F558" s="18" t="s">
        <v>635</v>
      </c>
      <c r="G558" s="17" t="s">
        <v>152</v>
      </c>
      <c r="H558" s="17" t="s">
        <v>257</v>
      </c>
      <c r="BN558" s="25">
        <v>0</v>
      </c>
      <c r="BO558" s="25">
        <v>0</v>
      </c>
      <c r="BP558" s="25">
        <v>0</v>
      </c>
      <c r="BQ558" s="25">
        <v>800</v>
      </c>
      <c r="BR558" s="25">
        <v>0</v>
      </c>
      <c r="BS558" s="25">
        <v>0</v>
      </c>
      <c r="BT558" s="25">
        <v>0</v>
      </c>
      <c r="BU558" s="25">
        <v>0</v>
      </c>
      <c r="BV558" s="25">
        <v>0</v>
      </c>
      <c r="BW558" s="25">
        <v>0</v>
      </c>
      <c r="BX558" s="25">
        <v>0</v>
      </c>
      <c r="BY558" s="25">
        <v>0</v>
      </c>
      <c r="BZ558" s="25">
        <v>0</v>
      </c>
      <c r="CA558" s="25">
        <v>0</v>
      </c>
      <c r="CB558" s="21">
        <f t="shared" si="28"/>
        <v>800</v>
      </c>
      <c r="CE558" s="31" t="s">
        <v>34</v>
      </c>
      <c r="CF558" t="s">
        <v>655</v>
      </c>
      <c r="CG558" s="31" t="s">
        <v>1286</v>
      </c>
      <c r="CH558" t="s">
        <v>655</v>
      </c>
      <c r="CI558" t="str">
        <f t="shared" si="30"/>
        <v>03</v>
      </c>
      <c r="CJ558" t="s">
        <v>655</v>
      </c>
      <c r="CK558" s="31" t="s">
        <v>689</v>
      </c>
    </row>
    <row r="559" spans="1:89" ht="51" x14ac:dyDescent="0.25">
      <c r="A559" s="7">
        <v>35</v>
      </c>
      <c r="B559" s="27" t="str">
        <f t="shared" si="29"/>
        <v>ИТЭ-001.01.03.035</v>
      </c>
      <c r="C559" s="17" t="s">
        <v>1132</v>
      </c>
      <c r="D559" s="18">
        <v>3</v>
      </c>
      <c r="E559" s="18" t="s">
        <v>1287</v>
      </c>
      <c r="F559" s="18" t="s">
        <v>635</v>
      </c>
      <c r="G559" s="17" t="s">
        <v>152</v>
      </c>
      <c r="H559" s="17" t="s">
        <v>257</v>
      </c>
      <c r="BN559" s="25">
        <v>0</v>
      </c>
      <c r="BO559" s="25">
        <v>0</v>
      </c>
      <c r="BP559" s="25">
        <v>0</v>
      </c>
      <c r="BQ559" s="25">
        <v>800</v>
      </c>
      <c r="BR559" s="25">
        <v>0</v>
      </c>
      <c r="BS559" s="25">
        <v>0</v>
      </c>
      <c r="BT559" s="25">
        <v>0</v>
      </c>
      <c r="BU559" s="25">
        <v>0</v>
      </c>
      <c r="BV559" s="25">
        <v>0</v>
      </c>
      <c r="BW559" s="25">
        <v>0</v>
      </c>
      <c r="BX559" s="25">
        <v>0</v>
      </c>
      <c r="BY559" s="25">
        <v>0</v>
      </c>
      <c r="BZ559" s="25">
        <v>0</v>
      </c>
      <c r="CA559" s="25">
        <v>0</v>
      </c>
      <c r="CB559" s="21">
        <f t="shared" si="28"/>
        <v>800</v>
      </c>
      <c r="CE559" s="31" t="s">
        <v>34</v>
      </c>
      <c r="CF559" t="s">
        <v>655</v>
      </c>
      <c r="CG559" s="31" t="s">
        <v>1286</v>
      </c>
      <c r="CH559" t="s">
        <v>655</v>
      </c>
      <c r="CI559" t="str">
        <f t="shared" si="30"/>
        <v>03</v>
      </c>
      <c r="CJ559" t="s">
        <v>655</v>
      </c>
      <c r="CK559" s="31" t="s">
        <v>690</v>
      </c>
    </row>
    <row r="560" spans="1:89" ht="51" x14ac:dyDescent="0.25">
      <c r="A560" s="6">
        <v>36</v>
      </c>
      <c r="B560" s="27" t="str">
        <f t="shared" si="29"/>
        <v>ИТЭ-001.01.03.036</v>
      </c>
      <c r="C560" s="17" t="s">
        <v>1133</v>
      </c>
      <c r="D560" s="18">
        <v>3</v>
      </c>
      <c r="E560" s="18" t="s">
        <v>1287</v>
      </c>
      <c r="F560" s="18" t="s">
        <v>635</v>
      </c>
      <c r="G560" s="17" t="s">
        <v>152</v>
      </c>
      <c r="H560" s="17" t="s">
        <v>257</v>
      </c>
      <c r="BN560" s="25">
        <v>0</v>
      </c>
      <c r="BO560" s="25">
        <v>0</v>
      </c>
      <c r="BP560" s="25">
        <v>0</v>
      </c>
      <c r="BQ560" s="25">
        <v>7200</v>
      </c>
      <c r="BR560" s="25">
        <v>0</v>
      </c>
      <c r="BS560" s="25">
        <v>0</v>
      </c>
      <c r="BT560" s="25">
        <v>0</v>
      </c>
      <c r="BU560" s="25">
        <v>0</v>
      </c>
      <c r="BV560" s="25">
        <v>0</v>
      </c>
      <c r="BW560" s="25">
        <v>0</v>
      </c>
      <c r="BX560" s="25">
        <v>0</v>
      </c>
      <c r="BY560" s="25">
        <v>0</v>
      </c>
      <c r="BZ560" s="25">
        <v>0</v>
      </c>
      <c r="CA560" s="25">
        <v>0</v>
      </c>
      <c r="CB560" s="21">
        <f t="shared" si="28"/>
        <v>7200</v>
      </c>
      <c r="CE560" s="31" t="s">
        <v>34</v>
      </c>
      <c r="CF560" t="s">
        <v>655</v>
      </c>
      <c r="CG560" s="31" t="s">
        <v>1286</v>
      </c>
      <c r="CH560" t="s">
        <v>655</v>
      </c>
      <c r="CI560" t="str">
        <f t="shared" si="30"/>
        <v>03</v>
      </c>
      <c r="CJ560" t="s">
        <v>655</v>
      </c>
      <c r="CK560" s="31" t="s">
        <v>691</v>
      </c>
    </row>
    <row r="561" spans="1:89" ht="51" x14ac:dyDescent="0.25">
      <c r="A561" s="7">
        <v>37</v>
      </c>
      <c r="B561" s="27" t="str">
        <f t="shared" si="29"/>
        <v>ИТЭ-001.01.03.037</v>
      </c>
      <c r="C561" s="17" t="s">
        <v>1134</v>
      </c>
      <c r="D561" s="18">
        <v>3</v>
      </c>
      <c r="E561" s="18" t="s">
        <v>1287</v>
      </c>
      <c r="F561" s="18" t="s">
        <v>635</v>
      </c>
      <c r="G561" s="17" t="s">
        <v>152</v>
      </c>
      <c r="H561" s="17" t="s">
        <v>257</v>
      </c>
      <c r="BN561" s="25">
        <v>0</v>
      </c>
      <c r="BO561" s="25">
        <v>0</v>
      </c>
      <c r="BP561" s="25">
        <v>0</v>
      </c>
      <c r="BQ561" s="25">
        <v>10300</v>
      </c>
      <c r="BR561" s="25">
        <v>0</v>
      </c>
      <c r="BS561" s="25">
        <v>0</v>
      </c>
      <c r="BT561" s="25">
        <v>0</v>
      </c>
      <c r="BU561" s="25">
        <v>0</v>
      </c>
      <c r="BV561" s="25">
        <v>0</v>
      </c>
      <c r="BW561" s="25">
        <v>0</v>
      </c>
      <c r="BX561" s="25">
        <v>0</v>
      </c>
      <c r="BY561" s="25">
        <v>0</v>
      </c>
      <c r="BZ561" s="25">
        <v>0</v>
      </c>
      <c r="CA561" s="25">
        <v>0</v>
      </c>
      <c r="CB561" s="21">
        <f t="shared" si="28"/>
        <v>10300</v>
      </c>
      <c r="CE561" s="31" t="s">
        <v>34</v>
      </c>
      <c r="CF561" t="s">
        <v>655</v>
      </c>
      <c r="CG561" s="31" t="s">
        <v>1286</v>
      </c>
      <c r="CH561" t="s">
        <v>655</v>
      </c>
      <c r="CI561" t="str">
        <f t="shared" si="30"/>
        <v>03</v>
      </c>
      <c r="CJ561" t="s">
        <v>655</v>
      </c>
      <c r="CK561" s="31" t="s">
        <v>692</v>
      </c>
    </row>
    <row r="562" spans="1:89" ht="51" x14ac:dyDescent="0.25">
      <c r="A562" s="6">
        <v>38</v>
      </c>
      <c r="B562" s="27" t="str">
        <f t="shared" si="29"/>
        <v>ИТЭ-001.01.03.038</v>
      </c>
      <c r="C562" s="17" t="s">
        <v>1135</v>
      </c>
      <c r="D562" s="18">
        <v>3</v>
      </c>
      <c r="E562" s="18" t="s">
        <v>1287</v>
      </c>
      <c r="F562" s="18" t="s">
        <v>635</v>
      </c>
      <c r="G562" s="17" t="s">
        <v>152</v>
      </c>
      <c r="H562" s="17" t="s">
        <v>257</v>
      </c>
      <c r="BN562" s="25">
        <v>0</v>
      </c>
      <c r="BO562" s="25">
        <v>0</v>
      </c>
      <c r="BP562" s="25">
        <v>0</v>
      </c>
      <c r="BQ562" s="25">
        <v>1000</v>
      </c>
      <c r="BR562" s="25">
        <v>0</v>
      </c>
      <c r="BS562" s="25">
        <v>0</v>
      </c>
      <c r="BT562" s="25">
        <v>0</v>
      </c>
      <c r="BU562" s="25">
        <v>0</v>
      </c>
      <c r="BV562" s="25">
        <v>0</v>
      </c>
      <c r="BW562" s="25">
        <v>0</v>
      </c>
      <c r="BX562" s="25">
        <v>0</v>
      </c>
      <c r="BY562" s="25">
        <v>0</v>
      </c>
      <c r="BZ562" s="25">
        <v>0</v>
      </c>
      <c r="CA562" s="25">
        <v>0</v>
      </c>
      <c r="CB562" s="21">
        <f t="shared" si="28"/>
        <v>1000</v>
      </c>
      <c r="CE562" s="31" t="s">
        <v>34</v>
      </c>
      <c r="CF562" t="s">
        <v>655</v>
      </c>
      <c r="CG562" s="31" t="s">
        <v>1286</v>
      </c>
      <c r="CH562" t="s">
        <v>655</v>
      </c>
      <c r="CI562" t="str">
        <f t="shared" si="30"/>
        <v>03</v>
      </c>
      <c r="CJ562" t="s">
        <v>655</v>
      </c>
      <c r="CK562" s="31" t="s">
        <v>693</v>
      </c>
    </row>
    <row r="563" spans="1:89" ht="51" x14ac:dyDescent="0.25">
      <c r="A563" s="7">
        <v>39</v>
      </c>
      <c r="B563" s="27" t="str">
        <f t="shared" si="29"/>
        <v>ИТЭ-001.01.03.039</v>
      </c>
      <c r="C563" s="17" t="s">
        <v>1136</v>
      </c>
      <c r="D563" s="18">
        <v>3</v>
      </c>
      <c r="E563" s="18" t="s">
        <v>1287</v>
      </c>
      <c r="F563" s="18" t="s">
        <v>635</v>
      </c>
      <c r="G563" s="17" t="s">
        <v>152</v>
      </c>
      <c r="H563" s="17" t="s">
        <v>257</v>
      </c>
      <c r="BN563" s="25">
        <v>0</v>
      </c>
      <c r="BO563" s="25">
        <v>0</v>
      </c>
      <c r="BP563" s="25">
        <v>0</v>
      </c>
      <c r="BQ563" s="25">
        <v>33000</v>
      </c>
      <c r="BR563" s="25">
        <v>0</v>
      </c>
      <c r="BS563" s="25">
        <v>0</v>
      </c>
      <c r="BT563" s="25">
        <v>0</v>
      </c>
      <c r="BU563" s="25">
        <v>0</v>
      </c>
      <c r="BV563" s="25">
        <v>0</v>
      </c>
      <c r="BW563" s="25">
        <v>0</v>
      </c>
      <c r="BX563" s="25">
        <v>0</v>
      </c>
      <c r="BY563" s="25">
        <v>0</v>
      </c>
      <c r="BZ563" s="25">
        <v>0</v>
      </c>
      <c r="CA563" s="25">
        <v>0</v>
      </c>
      <c r="CB563" s="21">
        <f t="shared" si="28"/>
        <v>33000</v>
      </c>
      <c r="CE563" s="31" t="s">
        <v>34</v>
      </c>
      <c r="CF563" t="s">
        <v>655</v>
      </c>
      <c r="CG563" s="31" t="s">
        <v>1286</v>
      </c>
      <c r="CH563" t="s">
        <v>655</v>
      </c>
      <c r="CI563" t="str">
        <f t="shared" si="30"/>
        <v>03</v>
      </c>
      <c r="CJ563" t="s">
        <v>655</v>
      </c>
      <c r="CK563" s="31" t="s">
        <v>694</v>
      </c>
    </row>
    <row r="564" spans="1:89" ht="51" x14ac:dyDescent="0.25">
      <c r="A564" s="6">
        <v>40</v>
      </c>
      <c r="B564" s="27" t="str">
        <f t="shared" si="29"/>
        <v>ИТЭ-001.01.03.040</v>
      </c>
      <c r="C564" s="17" t="s">
        <v>1137</v>
      </c>
      <c r="D564" s="18">
        <v>3</v>
      </c>
      <c r="E564" s="18" t="s">
        <v>1287</v>
      </c>
      <c r="F564" s="18" t="s">
        <v>635</v>
      </c>
      <c r="G564" s="17" t="s">
        <v>152</v>
      </c>
      <c r="H564" s="17" t="s">
        <v>257</v>
      </c>
      <c r="BN564" s="25">
        <v>0</v>
      </c>
      <c r="BO564" s="25">
        <v>0</v>
      </c>
      <c r="BP564" s="25">
        <v>0</v>
      </c>
      <c r="BQ564" s="25">
        <v>33000</v>
      </c>
      <c r="BR564" s="25">
        <v>0</v>
      </c>
      <c r="BS564" s="25">
        <v>0</v>
      </c>
      <c r="BT564" s="25">
        <v>0</v>
      </c>
      <c r="BU564" s="25">
        <v>0</v>
      </c>
      <c r="BV564" s="25">
        <v>0</v>
      </c>
      <c r="BW564" s="25">
        <v>0</v>
      </c>
      <c r="BX564" s="25">
        <v>0</v>
      </c>
      <c r="BY564" s="25">
        <v>0</v>
      </c>
      <c r="BZ564" s="25">
        <v>0</v>
      </c>
      <c r="CA564" s="25">
        <v>0</v>
      </c>
      <c r="CB564" s="21">
        <f t="shared" si="28"/>
        <v>33000</v>
      </c>
      <c r="CE564" s="31" t="s">
        <v>34</v>
      </c>
      <c r="CF564" t="s">
        <v>655</v>
      </c>
      <c r="CG564" s="31" t="s">
        <v>1286</v>
      </c>
      <c r="CH564" t="s">
        <v>655</v>
      </c>
      <c r="CI564" t="str">
        <f t="shared" si="30"/>
        <v>03</v>
      </c>
      <c r="CJ564" t="s">
        <v>655</v>
      </c>
      <c r="CK564" s="31" t="s">
        <v>695</v>
      </c>
    </row>
    <row r="565" spans="1:89" ht="51" x14ac:dyDescent="0.25">
      <c r="A565" s="7">
        <v>41</v>
      </c>
      <c r="B565" s="27" t="str">
        <f t="shared" si="29"/>
        <v>ИТЭ-001.01.03.041</v>
      </c>
      <c r="C565" s="17" t="s">
        <v>1138</v>
      </c>
      <c r="D565" s="18">
        <v>3</v>
      </c>
      <c r="E565" s="18" t="s">
        <v>1287</v>
      </c>
      <c r="F565" s="18" t="s">
        <v>635</v>
      </c>
      <c r="G565" s="17" t="s">
        <v>152</v>
      </c>
      <c r="H565" s="17" t="s">
        <v>257</v>
      </c>
      <c r="BN565" s="25">
        <v>0</v>
      </c>
      <c r="BO565" s="25">
        <v>0</v>
      </c>
      <c r="BP565" s="25">
        <v>0</v>
      </c>
      <c r="BQ565" s="25">
        <v>600</v>
      </c>
      <c r="BR565" s="25">
        <v>0</v>
      </c>
      <c r="BS565" s="25">
        <v>0</v>
      </c>
      <c r="BT565" s="25">
        <v>0</v>
      </c>
      <c r="BU565" s="25">
        <v>0</v>
      </c>
      <c r="BV565" s="25">
        <v>0</v>
      </c>
      <c r="BW565" s="25">
        <v>0</v>
      </c>
      <c r="BX565" s="25">
        <v>0</v>
      </c>
      <c r="BY565" s="25">
        <v>0</v>
      </c>
      <c r="BZ565" s="25">
        <v>0</v>
      </c>
      <c r="CA565" s="25">
        <v>0</v>
      </c>
      <c r="CB565" s="21">
        <f t="shared" si="28"/>
        <v>600</v>
      </c>
      <c r="CE565" s="31" t="s">
        <v>34</v>
      </c>
      <c r="CF565" t="s">
        <v>655</v>
      </c>
      <c r="CG565" s="31" t="s">
        <v>1286</v>
      </c>
      <c r="CH565" t="s">
        <v>655</v>
      </c>
      <c r="CI565" t="str">
        <f t="shared" si="30"/>
        <v>03</v>
      </c>
      <c r="CJ565" t="s">
        <v>655</v>
      </c>
      <c r="CK565" s="31" t="s">
        <v>696</v>
      </c>
    </row>
    <row r="566" spans="1:89" ht="51" x14ac:dyDescent="0.25">
      <c r="A566" s="6">
        <v>42</v>
      </c>
      <c r="B566" s="27" t="str">
        <f t="shared" si="29"/>
        <v>ИТЭ-001.01.03.042</v>
      </c>
      <c r="C566" s="17" t="s">
        <v>1139</v>
      </c>
      <c r="D566" s="18">
        <v>3</v>
      </c>
      <c r="E566" s="18" t="s">
        <v>1287</v>
      </c>
      <c r="F566" s="18" t="s">
        <v>635</v>
      </c>
      <c r="G566" s="17" t="s">
        <v>152</v>
      </c>
      <c r="H566" s="17" t="s">
        <v>257</v>
      </c>
      <c r="BN566" s="25">
        <v>0</v>
      </c>
      <c r="BO566" s="25">
        <v>0</v>
      </c>
      <c r="BP566" s="25">
        <v>0</v>
      </c>
      <c r="BQ566" s="25">
        <v>19000</v>
      </c>
      <c r="BR566" s="25">
        <v>0</v>
      </c>
      <c r="BS566" s="25">
        <v>0</v>
      </c>
      <c r="BT566" s="25">
        <v>0</v>
      </c>
      <c r="BU566" s="25">
        <v>0</v>
      </c>
      <c r="BV566" s="25">
        <v>0</v>
      </c>
      <c r="BW566" s="25">
        <v>0</v>
      </c>
      <c r="BX566" s="25">
        <v>0</v>
      </c>
      <c r="BY566" s="25">
        <v>0</v>
      </c>
      <c r="BZ566" s="25">
        <v>0</v>
      </c>
      <c r="CA566" s="25">
        <v>0</v>
      </c>
      <c r="CB566" s="21">
        <f t="shared" si="28"/>
        <v>19000</v>
      </c>
      <c r="CE566" s="31" t="s">
        <v>34</v>
      </c>
      <c r="CF566" t="s">
        <v>655</v>
      </c>
      <c r="CG566" s="31" t="s">
        <v>1286</v>
      </c>
      <c r="CH566" t="s">
        <v>655</v>
      </c>
      <c r="CI566" t="str">
        <f t="shared" si="30"/>
        <v>03</v>
      </c>
      <c r="CJ566" t="s">
        <v>655</v>
      </c>
      <c r="CK566" s="31" t="s">
        <v>697</v>
      </c>
    </row>
    <row r="567" spans="1:89" ht="51" x14ac:dyDescent="0.25">
      <c r="A567" s="7">
        <v>43</v>
      </c>
      <c r="B567" s="27" t="str">
        <f t="shared" si="29"/>
        <v>ИТЭ-001.01.03.043</v>
      </c>
      <c r="C567" s="17" t="s">
        <v>1140</v>
      </c>
      <c r="D567" s="18">
        <v>3</v>
      </c>
      <c r="E567" s="18" t="s">
        <v>1287</v>
      </c>
      <c r="F567" s="18" t="s">
        <v>635</v>
      </c>
      <c r="G567" s="17" t="s">
        <v>152</v>
      </c>
      <c r="H567" s="17" t="s">
        <v>257</v>
      </c>
      <c r="BN567" s="25">
        <v>0</v>
      </c>
      <c r="BO567" s="25">
        <v>0</v>
      </c>
      <c r="BP567" s="25">
        <v>0</v>
      </c>
      <c r="BQ567" s="25">
        <v>9760</v>
      </c>
      <c r="BR567" s="25">
        <v>0</v>
      </c>
      <c r="BS567" s="25">
        <v>0</v>
      </c>
      <c r="BT567" s="25">
        <v>0</v>
      </c>
      <c r="BU567" s="25">
        <v>0</v>
      </c>
      <c r="BV567" s="25">
        <v>0</v>
      </c>
      <c r="BW567" s="25">
        <v>0</v>
      </c>
      <c r="BX567" s="25">
        <v>0</v>
      </c>
      <c r="BY567" s="25">
        <v>0</v>
      </c>
      <c r="BZ567" s="25">
        <v>0</v>
      </c>
      <c r="CA567" s="25">
        <v>0</v>
      </c>
      <c r="CB567" s="21">
        <f t="shared" si="28"/>
        <v>9760</v>
      </c>
      <c r="CE567" s="31" t="s">
        <v>34</v>
      </c>
      <c r="CF567" t="s">
        <v>655</v>
      </c>
      <c r="CG567" s="31" t="s">
        <v>1286</v>
      </c>
      <c r="CH567" t="s">
        <v>655</v>
      </c>
      <c r="CI567" t="str">
        <f t="shared" si="30"/>
        <v>03</v>
      </c>
      <c r="CJ567" t="s">
        <v>655</v>
      </c>
      <c r="CK567" s="31" t="s">
        <v>698</v>
      </c>
    </row>
    <row r="568" spans="1:89" ht="51" x14ac:dyDescent="0.25">
      <c r="A568" s="6">
        <v>44</v>
      </c>
      <c r="B568" s="27" t="str">
        <f t="shared" si="29"/>
        <v>ИТЭ-001.01.03.044</v>
      </c>
      <c r="C568" s="17" t="s">
        <v>1141</v>
      </c>
      <c r="D568" s="18">
        <v>3</v>
      </c>
      <c r="E568" s="18" t="s">
        <v>1287</v>
      </c>
      <c r="F568" s="18" t="s">
        <v>635</v>
      </c>
      <c r="G568" s="17" t="s">
        <v>152</v>
      </c>
      <c r="H568" s="17" t="s">
        <v>257</v>
      </c>
      <c r="BN568" s="25">
        <v>0</v>
      </c>
      <c r="BO568" s="25">
        <v>0</v>
      </c>
      <c r="BP568" s="25">
        <v>0</v>
      </c>
      <c r="BQ568" s="25">
        <v>1200</v>
      </c>
      <c r="BR568" s="25">
        <v>0</v>
      </c>
      <c r="BS568" s="25">
        <v>0</v>
      </c>
      <c r="BT568" s="25">
        <v>0</v>
      </c>
      <c r="BU568" s="25">
        <v>0</v>
      </c>
      <c r="BV568" s="25">
        <v>0</v>
      </c>
      <c r="BW568" s="25">
        <v>0</v>
      </c>
      <c r="BX568" s="25">
        <v>0</v>
      </c>
      <c r="BY568" s="25">
        <v>0</v>
      </c>
      <c r="BZ568" s="25">
        <v>0</v>
      </c>
      <c r="CA568" s="25">
        <v>0</v>
      </c>
      <c r="CB568" s="21">
        <f t="shared" si="28"/>
        <v>1200</v>
      </c>
      <c r="CE568" s="31" t="s">
        <v>34</v>
      </c>
      <c r="CF568" t="s">
        <v>655</v>
      </c>
      <c r="CG568" s="31" t="s">
        <v>1286</v>
      </c>
      <c r="CH568" t="s">
        <v>655</v>
      </c>
      <c r="CI568" t="str">
        <f t="shared" si="30"/>
        <v>03</v>
      </c>
      <c r="CJ568" t="s">
        <v>655</v>
      </c>
      <c r="CK568" s="31" t="s">
        <v>699</v>
      </c>
    </row>
    <row r="569" spans="1:89" ht="51" x14ac:dyDescent="0.25">
      <c r="A569" s="7">
        <v>45</v>
      </c>
      <c r="B569" s="27" t="str">
        <f t="shared" si="29"/>
        <v>ИТЭ-001.01.03.045</v>
      </c>
      <c r="C569" s="17" t="s">
        <v>1142</v>
      </c>
      <c r="D569" s="18">
        <v>3</v>
      </c>
      <c r="E569" s="18" t="s">
        <v>1287</v>
      </c>
      <c r="F569" s="18" t="s">
        <v>635</v>
      </c>
      <c r="G569" s="17" t="s">
        <v>152</v>
      </c>
      <c r="H569" s="17" t="s">
        <v>257</v>
      </c>
      <c r="BN569" s="25">
        <v>0</v>
      </c>
      <c r="BO569" s="25">
        <v>0</v>
      </c>
      <c r="BP569" s="25">
        <v>0</v>
      </c>
      <c r="BQ569" s="25">
        <v>900</v>
      </c>
      <c r="BR569" s="25">
        <v>0</v>
      </c>
      <c r="BS569" s="25">
        <v>0</v>
      </c>
      <c r="BT569" s="25">
        <v>0</v>
      </c>
      <c r="BU569" s="25">
        <v>0</v>
      </c>
      <c r="BV569" s="25">
        <v>0</v>
      </c>
      <c r="BW569" s="25">
        <v>0</v>
      </c>
      <c r="BX569" s="25">
        <v>0</v>
      </c>
      <c r="BY569" s="25">
        <v>0</v>
      </c>
      <c r="BZ569" s="25">
        <v>0</v>
      </c>
      <c r="CA569" s="25">
        <v>0</v>
      </c>
      <c r="CB569" s="21">
        <f t="shared" si="28"/>
        <v>900</v>
      </c>
      <c r="CE569" s="31" t="s">
        <v>34</v>
      </c>
      <c r="CF569" t="s">
        <v>655</v>
      </c>
      <c r="CG569" s="31" t="s">
        <v>1286</v>
      </c>
      <c r="CH569" t="s">
        <v>655</v>
      </c>
      <c r="CI569" t="str">
        <f t="shared" si="30"/>
        <v>03</v>
      </c>
      <c r="CJ569" t="s">
        <v>655</v>
      </c>
      <c r="CK569" s="31" t="s">
        <v>700</v>
      </c>
    </row>
    <row r="570" spans="1:89" ht="51" x14ac:dyDescent="0.25">
      <c r="A570" s="6">
        <v>46</v>
      </c>
      <c r="B570" s="27" t="str">
        <f t="shared" si="29"/>
        <v>ИТЭ-001.01.03.046</v>
      </c>
      <c r="C570" s="17" t="s">
        <v>1129</v>
      </c>
      <c r="D570" s="18">
        <v>3</v>
      </c>
      <c r="E570" s="18" t="s">
        <v>1287</v>
      </c>
      <c r="F570" s="18" t="s">
        <v>635</v>
      </c>
      <c r="G570" s="17" t="s">
        <v>152</v>
      </c>
      <c r="H570" s="17" t="s">
        <v>257</v>
      </c>
      <c r="BN570" s="25">
        <v>0</v>
      </c>
      <c r="BO570" s="25">
        <v>0</v>
      </c>
      <c r="BP570" s="25">
        <v>0</v>
      </c>
      <c r="BQ570" s="25">
        <v>0</v>
      </c>
      <c r="BR570" s="25">
        <v>1000</v>
      </c>
      <c r="BS570" s="25">
        <v>0</v>
      </c>
      <c r="BT570" s="25">
        <v>0</v>
      </c>
      <c r="BU570" s="25">
        <v>0</v>
      </c>
      <c r="BV570" s="25">
        <v>0</v>
      </c>
      <c r="BW570" s="25">
        <v>0</v>
      </c>
      <c r="BX570" s="25">
        <v>0</v>
      </c>
      <c r="BY570" s="25">
        <v>0</v>
      </c>
      <c r="BZ570" s="25">
        <v>0</v>
      </c>
      <c r="CA570" s="25">
        <v>0</v>
      </c>
      <c r="CB570" s="21">
        <f t="shared" si="28"/>
        <v>1000</v>
      </c>
      <c r="CE570" s="31" t="s">
        <v>34</v>
      </c>
      <c r="CF570" t="s">
        <v>655</v>
      </c>
      <c r="CG570" s="31" t="s">
        <v>1286</v>
      </c>
      <c r="CH570" t="s">
        <v>655</v>
      </c>
      <c r="CI570" t="str">
        <f t="shared" si="30"/>
        <v>03</v>
      </c>
      <c r="CJ570" t="s">
        <v>655</v>
      </c>
      <c r="CK570" s="31" t="s">
        <v>701</v>
      </c>
    </row>
    <row r="571" spans="1:89" ht="51" x14ac:dyDescent="0.25">
      <c r="A571" s="7">
        <v>47</v>
      </c>
      <c r="B571" s="27" t="str">
        <f t="shared" si="29"/>
        <v>ИТЭ-001.01.03.047</v>
      </c>
      <c r="C571" s="17" t="s">
        <v>1143</v>
      </c>
      <c r="D571" s="18">
        <v>3</v>
      </c>
      <c r="E571" s="18" t="s">
        <v>1287</v>
      </c>
      <c r="F571" s="18" t="s">
        <v>635</v>
      </c>
      <c r="G571" s="17" t="s">
        <v>152</v>
      </c>
      <c r="H571" s="17" t="s">
        <v>257</v>
      </c>
      <c r="BN571" s="25">
        <v>0</v>
      </c>
      <c r="BO571" s="25">
        <v>0</v>
      </c>
      <c r="BP571" s="25">
        <v>0</v>
      </c>
      <c r="BQ571" s="25">
        <v>0</v>
      </c>
      <c r="BR571" s="25">
        <v>12630</v>
      </c>
      <c r="BS571" s="25">
        <v>0</v>
      </c>
      <c r="BT571" s="25">
        <v>0</v>
      </c>
      <c r="BU571" s="25">
        <v>0</v>
      </c>
      <c r="BV571" s="25">
        <v>0</v>
      </c>
      <c r="BW571" s="25">
        <v>0</v>
      </c>
      <c r="BX571" s="25">
        <v>0</v>
      </c>
      <c r="BY571" s="25">
        <v>0</v>
      </c>
      <c r="BZ571" s="25">
        <v>0</v>
      </c>
      <c r="CA571" s="25">
        <v>0</v>
      </c>
      <c r="CB571" s="21">
        <f t="shared" si="28"/>
        <v>12630</v>
      </c>
      <c r="CE571" s="31" t="s">
        <v>34</v>
      </c>
      <c r="CF571" t="s">
        <v>655</v>
      </c>
      <c r="CG571" s="31" t="s">
        <v>1286</v>
      </c>
      <c r="CH571" t="s">
        <v>655</v>
      </c>
      <c r="CI571" t="str">
        <f t="shared" si="30"/>
        <v>03</v>
      </c>
      <c r="CJ571" t="s">
        <v>655</v>
      </c>
      <c r="CK571" s="31" t="s">
        <v>702</v>
      </c>
    </row>
    <row r="572" spans="1:89" ht="51" x14ac:dyDescent="0.25">
      <c r="A572" s="6">
        <v>48</v>
      </c>
      <c r="B572" s="27" t="str">
        <f t="shared" si="29"/>
        <v>ИТЭ-001.01.03.048</v>
      </c>
      <c r="C572" s="17" t="s">
        <v>1144</v>
      </c>
      <c r="D572" s="18">
        <v>3</v>
      </c>
      <c r="E572" s="18" t="s">
        <v>1287</v>
      </c>
      <c r="F572" s="18" t="s">
        <v>635</v>
      </c>
      <c r="G572" s="17" t="s">
        <v>152</v>
      </c>
      <c r="H572" s="17" t="s">
        <v>257</v>
      </c>
      <c r="BN572" s="25">
        <v>0</v>
      </c>
      <c r="BO572" s="25">
        <v>0</v>
      </c>
      <c r="BP572" s="25">
        <v>0</v>
      </c>
      <c r="BQ572" s="25">
        <v>0</v>
      </c>
      <c r="BR572" s="25">
        <v>400</v>
      </c>
      <c r="BS572" s="25">
        <v>0</v>
      </c>
      <c r="BT572" s="25">
        <v>0</v>
      </c>
      <c r="BU572" s="25">
        <v>0</v>
      </c>
      <c r="BV572" s="25">
        <v>0</v>
      </c>
      <c r="BW572" s="25">
        <v>0</v>
      </c>
      <c r="BX572" s="25">
        <v>0</v>
      </c>
      <c r="BY572" s="25">
        <v>0</v>
      </c>
      <c r="BZ572" s="25">
        <v>0</v>
      </c>
      <c r="CA572" s="25">
        <v>0</v>
      </c>
      <c r="CB572" s="21">
        <f t="shared" si="28"/>
        <v>400</v>
      </c>
      <c r="CE572" s="31" t="s">
        <v>34</v>
      </c>
      <c r="CF572" t="s">
        <v>655</v>
      </c>
      <c r="CG572" s="31" t="s">
        <v>1286</v>
      </c>
      <c r="CH572" t="s">
        <v>655</v>
      </c>
      <c r="CI572" t="str">
        <f t="shared" si="30"/>
        <v>03</v>
      </c>
      <c r="CJ572" t="s">
        <v>655</v>
      </c>
      <c r="CK572" s="31" t="s">
        <v>703</v>
      </c>
    </row>
    <row r="573" spans="1:89" ht="51" x14ac:dyDescent="0.25">
      <c r="A573" s="7">
        <v>49</v>
      </c>
      <c r="B573" s="27" t="str">
        <f t="shared" si="29"/>
        <v>ИТЭ-001.01.03.049</v>
      </c>
      <c r="C573" s="17" t="s">
        <v>1145</v>
      </c>
      <c r="D573" s="18">
        <v>3</v>
      </c>
      <c r="E573" s="18" t="s">
        <v>1287</v>
      </c>
      <c r="F573" s="18" t="s">
        <v>635</v>
      </c>
      <c r="G573" s="17" t="s">
        <v>152</v>
      </c>
      <c r="H573" s="17" t="s">
        <v>257</v>
      </c>
      <c r="BN573" s="25">
        <v>0</v>
      </c>
      <c r="BO573" s="25">
        <v>0</v>
      </c>
      <c r="BP573" s="25">
        <v>0</v>
      </c>
      <c r="BQ573" s="25">
        <v>0</v>
      </c>
      <c r="BR573" s="25">
        <v>3000</v>
      </c>
      <c r="BS573" s="25">
        <v>0</v>
      </c>
      <c r="BT573" s="25">
        <v>0</v>
      </c>
      <c r="BU573" s="25">
        <v>0</v>
      </c>
      <c r="BV573" s="25">
        <v>0</v>
      </c>
      <c r="BW573" s="25">
        <v>0</v>
      </c>
      <c r="BX573" s="25">
        <v>0</v>
      </c>
      <c r="BY573" s="25">
        <v>0</v>
      </c>
      <c r="BZ573" s="25">
        <v>0</v>
      </c>
      <c r="CA573" s="25">
        <v>0</v>
      </c>
      <c r="CB573" s="21">
        <f t="shared" si="28"/>
        <v>3000</v>
      </c>
      <c r="CE573" s="31" t="s">
        <v>34</v>
      </c>
      <c r="CF573" t="s">
        <v>655</v>
      </c>
      <c r="CG573" s="31" t="s">
        <v>1286</v>
      </c>
      <c r="CH573" t="s">
        <v>655</v>
      </c>
      <c r="CI573" t="str">
        <f t="shared" si="30"/>
        <v>03</v>
      </c>
      <c r="CJ573" t="s">
        <v>655</v>
      </c>
      <c r="CK573" s="31" t="s">
        <v>704</v>
      </c>
    </row>
    <row r="574" spans="1:89" ht="51" x14ac:dyDescent="0.25">
      <c r="A574" s="6">
        <v>50</v>
      </c>
      <c r="B574" s="27" t="str">
        <f t="shared" si="29"/>
        <v>ИТЭ-001.01.03.050</v>
      </c>
      <c r="C574" s="17" t="s">
        <v>1146</v>
      </c>
      <c r="D574" s="18">
        <v>3</v>
      </c>
      <c r="E574" s="18" t="s">
        <v>1287</v>
      </c>
      <c r="F574" s="18" t="s">
        <v>635</v>
      </c>
      <c r="G574" s="17" t="s">
        <v>152</v>
      </c>
      <c r="H574" s="17" t="s">
        <v>257</v>
      </c>
      <c r="BN574" s="25">
        <v>0</v>
      </c>
      <c r="BO574" s="25">
        <v>0</v>
      </c>
      <c r="BP574" s="25">
        <v>0</v>
      </c>
      <c r="BQ574" s="25">
        <v>0</v>
      </c>
      <c r="BR574" s="25">
        <v>400</v>
      </c>
      <c r="BS574" s="25">
        <v>0</v>
      </c>
      <c r="BT574" s="25">
        <v>0</v>
      </c>
      <c r="BU574" s="25">
        <v>0</v>
      </c>
      <c r="BV574" s="25">
        <v>0</v>
      </c>
      <c r="BW574" s="25">
        <v>0</v>
      </c>
      <c r="BX574" s="25">
        <v>0</v>
      </c>
      <c r="BY574" s="25">
        <v>0</v>
      </c>
      <c r="BZ574" s="25">
        <v>0</v>
      </c>
      <c r="CA574" s="25">
        <v>0</v>
      </c>
      <c r="CB574" s="21">
        <f t="shared" si="28"/>
        <v>400</v>
      </c>
      <c r="CE574" s="31" t="s">
        <v>34</v>
      </c>
      <c r="CF574" t="s">
        <v>655</v>
      </c>
      <c r="CG574" s="31" t="s">
        <v>1286</v>
      </c>
      <c r="CH574" t="s">
        <v>655</v>
      </c>
      <c r="CI574" t="str">
        <f t="shared" si="30"/>
        <v>03</v>
      </c>
      <c r="CJ574" t="s">
        <v>655</v>
      </c>
      <c r="CK574" s="31" t="s">
        <v>705</v>
      </c>
    </row>
    <row r="575" spans="1:89" ht="51" x14ac:dyDescent="0.25">
      <c r="A575" s="7">
        <v>51</v>
      </c>
      <c r="B575" s="27" t="str">
        <f t="shared" si="29"/>
        <v>ИТЭ-001.01.03.051</v>
      </c>
      <c r="C575" s="17" t="s">
        <v>1147</v>
      </c>
      <c r="D575" s="18">
        <v>3</v>
      </c>
      <c r="E575" s="18" t="s">
        <v>1287</v>
      </c>
      <c r="F575" s="18" t="s">
        <v>635</v>
      </c>
      <c r="G575" s="17" t="s">
        <v>152</v>
      </c>
      <c r="H575" s="17" t="s">
        <v>257</v>
      </c>
      <c r="BN575" s="25">
        <v>0</v>
      </c>
      <c r="BO575" s="25">
        <v>0</v>
      </c>
      <c r="BP575" s="25">
        <v>0</v>
      </c>
      <c r="BQ575" s="25">
        <v>0</v>
      </c>
      <c r="BR575" s="25">
        <v>400</v>
      </c>
      <c r="BS575" s="25">
        <v>0</v>
      </c>
      <c r="BT575" s="25">
        <v>0</v>
      </c>
      <c r="BU575" s="25">
        <v>0</v>
      </c>
      <c r="BV575" s="25">
        <v>0</v>
      </c>
      <c r="BW575" s="25">
        <v>0</v>
      </c>
      <c r="BX575" s="25">
        <v>0</v>
      </c>
      <c r="BY575" s="25">
        <v>0</v>
      </c>
      <c r="BZ575" s="25">
        <v>0</v>
      </c>
      <c r="CA575" s="25">
        <v>0</v>
      </c>
      <c r="CB575" s="21">
        <f t="shared" si="28"/>
        <v>400</v>
      </c>
      <c r="CE575" s="31" t="s">
        <v>34</v>
      </c>
      <c r="CF575" t="s">
        <v>655</v>
      </c>
      <c r="CG575" s="31" t="s">
        <v>1286</v>
      </c>
      <c r="CH575" t="s">
        <v>655</v>
      </c>
      <c r="CI575" t="str">
        <f t="shared" si="30"/>
        <v>03</v>
      </c>
      <c r="CJ575" t="s">
        <v>655</v>
      </c>
      <c r="CK575" s="31" t="s">
        <v>706</v>
      </c>
    </row>
    <row r="576" spans="1:89" ht="51" x14ac:dyDescent="0.25">
      <c r="A576" s="6">
        <v>52</v>
      </c>
      <c r="B576" s="27" t="str">
        <f t="shared" si="29"/>
        <v>ИТЭ-001.01.03.052</v>
      </c>
      <c r="C576" s="17" t="s">
        <v>1148</v>
      </c>
      <c r="D576" s="18">
        <v>3</v>
      </c>
      <c r="E576" s="18" t="s">
        <v>1287</v>
      </c>
      <c r="F576" s="18" t="s">
        <v>635</v>
      </c>
      <c r="G576" s="17" t="s">
        <v>152</v>
      </c>
      <c r="H576" s="17" t="s">
        <v>257</v>
      </c>
      <c r="BN576" s="25">
        <v>0</v>
      </c>
      <c r="BO576" s="25">
        <v>0</v>
      </c>
      <c r="BP576" s="25">
        <v>0</v>
      </c>
      <c r="BQ576" s="25">
        <v>0</v>
      </c>
      <c r="BR576" s="25">
        <v>30219</v>
      </c>
      <c r="BS576" s="25">
        <v>0</v>
      </c>
      <c r="BT576" s="25">
        <v>0</v>
      </c>
      <c r="BU576" s="25">
        <v>0</v>
      </c>
      <c r="BV576" s="25">
        <v>0</v>
      </c>
      <c r="BW576" s="25">
        <v>0</v>
      </c>
      <c r="BX576" s="25">
        <v>0</v>
      </c>
      <c r="BY576" s="25">
        <v>0</v>
      </c>
      <c r="BZ576" s="25">
        <v>0</v>
      </c>
      <c r="CA576" s="25">
        <v>0</v>
      </c>
      <c r="CB576" s="21">
        <f t="shared" si="28"/>
        <v>30219</v>
      </c>
      <c r="CE576" s="31" t="s">
        <v>34</v>
      </c>
      <c r="CF576" t="s">
        <v>655</v>
      </c>
      <c r="CG576" s="31" t="s">
        <v>1286</v>
      </c>
      <c r="CH576" t="s">
        <v>655</v>
      </c>
      <c r="CI576" t="str">
        <f t="shared" si="30"/>
        <v>03</v>
      </c>
      <c r="CJ576" t="s">
        <v>655</v>
      </c>
      <c r="CK576" s="31" t="s">
        <v>707</v>
      </c>
    </row>
    <row r="577" spans="1:89" ht="51" x14ac:dyDescent="0.25">
      <c r="A577" s="7">
        <v>53</v>
      </c>
      <c r="B577" s="27" t="str">
        <f t="shared" si="29"/>
        <v>ИТЭ-001.01.03.053</v>
      </c>
      <c r="C577" s="17" t="s">
        <v>1149</v>
      </c>
      <c r="D577" s="18">
        <v>3</v>
      </c>
      <c r="E577" s="18" t="s">
        <v>1287</v>
      </c>
      <c r="F577" s="18" t="s">
        <v>635</v>
      </c>
      <c r="G577" s="17" t="s">
        <v>152</v>
      </c>
      <c r="H577" s="17" t="s">
        <v>257</v>
      </c>
      <c r="BN577" s="25">
        <v>0</v>
      </c>
      <c r="BO577" s="25">
        <v>0</v>
      </c>
      <c r="BP577" s="25">
        <v>0</v>
      </c>
      <c r="BQ577" s="25">
        <v>0</v>
      </c>
      <c r="BR577" s="25">
        <v>33000</v>
      </c>
      <c r="BS577" s="25">
        <v>0</v>
      </c>
      <c r="BT577" s="25">
        <v>0</v>
      </c>
      <c r="BU577" s="25">
        <v>0</v>
      </c>
      <c r="BV577" s="25">
        <v>0</v>
      </c>
      <c r="BW577" s="25">
        <v>0</v>
      </c>
      <c r="BX577" s="25">
        <v>0</v>
      </c>
      <c r="BY577" s="25">
        <v>0</v>
      </c>
      <c r="BZ577" s="25">
        <v>0</v>
      </c>
      <c r="CA577" s="25">
        <v>0</v>
      </c>
      <c r="CB577" s="21">
        <f t="shared" si="28"/>
        <v>33000</v>
      </c>
      <c r="CE577" s="31" t="s">
        <v>34</v>
      </c>
      <c r="CF577" t="s">
        <v>655</v>
      </c>
      <c r="CG577" s="31" t="s">
        <v>1286</v>
      </c>
      <c r="CH577" t="s">
        <v>655</v>
      </c>
      <c r="CI577" t="str">
        <f t="shared" si="30"/>
        <v>03</v>
      </c>
      <c r="CJ577" t="s">
        <v>655</v>
      </c>
      <c r="CK577" s="31" t="s">
        <v>708</v>
      </c>
    </row>
    <row r="578" spans="1:89" ht="51" x14ac:dyDescent="0.25">
      <c r="A578" s="6">
        <v>54</v>
      </c>
      <c r="B578" s="27" t="str">
        <f t="shared" si="29"/>
        <v>ИТЭ-001.01.03.054</v>
      </c>
      <c r="C578" s="17" t="s">
        <v>1150</v>
      </c>
      <c r="D578" s="18">
        <v>3</v>
      </c>
      <c r="E578" s="18" t="s">
        <v>1287</v>
      </c>
      <c r="F578" s="18" t="s">
        <v>635</v>
      </c>
      <c r="G578" s="17" t="s">
        <v>152</v>
      </c>
      <c r="H578" s="17" t="s">
        <v>257</v>
      </c>
      <c r="BN578" s="25">
        <v>0</v>
      </c>
      <c r="BO578" s="25">
        <v>0</v>
      </c>
      <c r="BP578" s="25">
        <v>0</v>
      </c>
      <c r="BQ578" s="25">
        <v>0</v>
      </c>
      <c r="BR578" s="25">
        <v>33000</v>
      </c>
      <c r="BS578" s="25">
        <v>0</v>
      </c>
      <c r="BT578" s="25">
        <v>0</v>
      </c>
      <c r="BU578" s="25">
        <v>0</v>
      </c>
      <c r="BV578" s="25">
        <v>0</v>
      </c>
      <c r="BW578" s="25">
        <v>0</v>
      </c>
      <c r="BX578" s="25">
        <v>0</v>
      </c>
      <c r="BY578" s="25">
        <v>0</v>
      </c>
      <c r="BZ578" s="25">
        <v>0</v>
      </c>
      <c r="CA578" s="25">
        <v>0</v>
      </c>
      <c r="CB578" s="21">
        <f t="shared" si="28"/>
        <v>33000</v>
      </c>
      <c r="CE578" s="31" t="s">
        <v>34</v>
      </c>
      <c r="CF578" t="s">
        <v>655</v>
      </c>
      <c r="CG578" s="31" t="s">
        <v>1286</v>
      </c>
      <c r="CH578" t="s">
        <v>655</v>
      </c>
      <c r="CI578" t="str">
        <f t="shared" si="30"/>
        <v>03</v>
      </c>
      <c r="CJ578" t="s">
        <v>655</v>
      </c>
      <c r="CK578" s="31" t="s">
        <v>709</v>
      </c>
    </row>
    <row r="579" spans="1:89" ht="51" x14ac:dyDescent="0.25">
      <c r="A579" s="7">
        <v>55</v>
      </c>
      <c r="B579" s="27" t="str">
        <f t="shared" si="29"/>
        <v>ИТЭ-001.01.03.055</v>
      </c>
      <c r="C579" s="17" t="s">
        <v>1151</v>
      </c>
      <c r="D579" s="18">
        <v>3</v>
      </c>
      <c r="E579" s="18" t="s">
        <v>1287</v>
      </c>
      <c r="F579" s="18" t="s">
        <v>635</v>
      </c>
      <c r="G579" s="17" t="s">
        <v>152</v>
      </c>
      <c r="H579" s="17" t="s">
        <v>257</v>
      </c>
      <c r="BN579" s="25">
        <v>0</v>
      </c>
      <c r="BO579" s="25">
        <v>0</v>
      </c>
      <c r="BP579" s="25">
        <v>0</v>
      </c>
      <c r="BQ579" s="25">
        <v>0</v>
      </c>
      <c r="BR579" s="25">
        <v>600</v>
      </c>
      <c r="BS579" s="25">
        <v>0</v>
      </c>
      <c r="BT579" s="25">
        <v>0</v>
      </c>
      <c r="BU579" s="25">
        <v>0</v>
      </c>
      <c r="BV579" s="25">
        <v>0</v>
      </c>
      <c r="BW579" s="25">
        <v>0</v>
      </c>
      <c r="BX579" s="25">
        <v>0</v>
      </c>
      <c r="BY579" s="25">
        <v>0</v>
      </c>
      <c r="BZ579" s="25">
        <v>0</v>
      </c>
      <c r="CA579" s="25">
        <v>0</v>
      </c>
      <c r="CB579" s="21">
        <f t="shared" si="28"/>
        <v>600</v>
      </c>
      <c r="CE579" s="31" t="s">
        <v>34</v>
      </c>
      <c r="CF579" t="s">
        <v>655</v>
      </c>
      <c r="CG579" s="31" t="s">
        <v>1286</v>
      </c>
      <c r="CH579" t="s">
        <v>655</v>
      </c>
      <c r="CI579" t="str">
        <f t="shared" si="30"/>
        <v>03</v>
      </c>
      <c r="CJ579" t="s">
        <v>655</v>
      </c>
      <c r="CK579" s="31" t="s">
        <v>710</v>
      </c>
    </row>
    <row r="580" spans="1:89" ht="51" x14ac:dyDescent="0.25">
      <c r="A580" s="6">
        <v>56</v>
      </c>
      <c r="B580" s="27" t="str">
        <f t="shared" si="29"/>
        <v>ИТЭ-001.01.03.056</v>
      </c>
      <c r="C580" s="17" t="s">
        <v>1152</v>
      </c>
      <c r="D580" s="18">
        <v>3</v>
      </c>
      <c r="E580" s="18" t="s">
        <v>1287</v>
      </c>
      <c r="F580" s="18" t="s">
        <v>635</v>
      </c>
      <c r="G580" s="17" t="s">
        <v>152</v>
      </c>
      <c r="H580" s="17" t="s">
        <v>257</v>
      </c>
      <c r="BN580" s="25">
        <v>0</v>
      </c>
      <c r="BO580" s="25">
        <v>0</v>
      </c>
      <c r="BP580" s="25">
        <v>0</v>
      </c>
      <c r="BQ580" s="25">
        <v>0</v>
      </c>
      <c r="BR580" s="25">
        <v>5000</v>
      </c>
      <c r="BS580" s="25">
        <v>0</v>
      </c>
      <c r="BT580" s="25">
        <v>0</v>
      </c>
      <c r="BU580" s="25">
        <v>0</v>
      </c>
      <c r="BV580" s="25">
        <v>0</v>
      </c>
      <c r="BW580" s="25">
        <v>0</v>
      </c>
      <c r="BX580" s="25">
        <v>0</v>
      </c>
      <c r="BY580" s="25">
        <v>0</v>
      </c>
      <c r="BZ580" s="25">
        <v>0</v>
      </c>
      <c r="CA580" s="25">
        <v>0</v>
      </c>
      <c r="CB580" s="21">
        <f t="shared" si="28"/>
        <v>5000</v>
      </c>
      <c r="CE580" s="31" t="s">
        <v>34</v>
      </c>
      <c r="CF580" t="s">
        <v>655</v>
      </c>
      <c r="CG580" s="31" t="s">
        <v>1286</v>
      </c>
      <c r="CH580" t="s">
        <v>655</v>
      </c>
      <c r="CI580" t="str">
        <f t="shared" si="30"/>
        <v>03</v>
      </c>
      <c r="CJ580" t="s">
        <v>655</v>
      </c>
      <c r="CK580" s="31" t="s">
        <v>711</v>
      </c>
    </row>
    <row r="581" spans="1:89" ht="51" x14ac:dyDescent="0.25">
      <c r="A581" s="7">
        <v>57</v>
      </c>
      <c r="B581" s="27" t="str">
        <f t="shared" si="29"/>
        <v>ИТЭ-001.01.03.057</v>
      </c>
      <c r="C581" s="17" t="s">
        <v>1129</v>
      </c>
      <c r="D581" s="18">
        <v>3</v>
      </c>
      <c r="E581" s="18" t="s">
        <v>1287</v>
      </c>
      <c r="F581" s="18" t="s">
        <v>635</v>
      </c>
      <c r="G581" s="17" t="s">
        <v>152</v>
      </c>
      <c r="H581" s="17" t="s">
        <v>257</v>
      </c>
      <c r="BN581" s="25">
        <v>0</v>
      </c>
      <c r="BO581" s="25">
        <v>0</v>
      </c>
      <c r="BP581" s="25">
        <v>0</v>
      </c>
      <c r="BQ581" s="25">
        <v>0</v>
      </c>
      <c r="BR581" s="25">
        <v>0</v>
      </c>
      <c r="BS581" s="25">
        <v>1000</v>
      </c>
      <c r="BT581" s="25">
        <v>0</v>
      </c>
      <c r="BU581" s="25">
        <v>0</v>
      </c>
      <c r="BV581" s="25">
        <v>0</v>
      </c>
      <c r="BW581" s="25">
        <v>0</v>
      </c>
      <c r="BX581" s="25">
        <v>0</v>
      </c>
      <c r="BY581" s="25">
        <v>0</v>
      </c>
      <c r="BZ581" s="25">
        <v>0</v>
      </c>
      <c r="CA581" s="25">
        <v>0</v>
      </c>
      <c r="CB581" s="21">
        <f t="shared" si="28"/>
        <v>1000</v>
      </c>
      <c r="CE581" s="31" t="s">
        <v>34</v>
      </c>
      <c r="CF581" t="s">
        <v>655</v>
      </c>
      <c r="CG581" s="31" t="s">
        <v>1286</v>
      </c>
      <c r="CH581" t="s">
        <v>655</v>
      </c>
      <c r="CI581" t="str">
        <f t="shared" si="30"/>
        <v>03</v>
      </c>
      <c r="CJ581" t="s">
        <v>655</v>
      </c>
      <c r="CK581" s="31" t="s">
        <v>712</v>
      </c>
    </row>
    <row r="582" spans="1:89" ht="51" x14ac:dyDescent="0.25">
      <c r="A582" s="6">
        <v>58</v>
      </c>
      <c r="B582" s="27" t="str">
        <f t="shared" si="29"/>
        <v>ИТЭ-001.01.03.058</v>
      </c>
      <c r="C582" s="17" t="s">
        <v>1153</v>
      </c>
      <c r="D582" s="18">
        <v>3</v>
      </c>
      <c r="E582" s="18" t="s">
        <v>1287</v>
      </c>
      <c r="F582" s="18" t="s">
        <v>635</v>
      </c>
      <c r="G582" s="17" t="s">
        <v>152</v>
      </c>
      <c r="H582" s="17" t="s">
        <v>257</v>
      </c>
      <c r="BN582" s="25">
        <v>0</v>
      </c>
      <c r="BO582" s="25">
        <v>0</v>
      </c>
      <c r="BP582" s="25">
        <v>0</v>
      </c>
      <c r="BQ582" s="25">
        <v>0</v>
      </c>
      <c r="BR582" s="25">
        <v>0</v>
      </c>
      <c r="BS582" s="25">
        <v>22879</v>
      </c>
      <c r="BT582" s="25">
        <v>0</v>
      </c>
      <c r="BU582" s="25">
        <v>0</v>
      </c>
      <c r="BV582" s="25">
        <v>0</v>
      </c>
      <c r="BW582" s="25">
        <v>0</v>
      </c>
      <c r="BX582" s="25">
        <v>0</v>
      </c>
      <c r="BY582" s="25">
        <v>0</v>
      </c>
      <c r="BZ582" s="25">
        <v>0</v>
      </c>
      <c r="CA582" s="25">
        <v>0</v>
      </c>
      <c r="CB582" s="21">
        <f t="shared" si="28"/>
        <v>22879</v>
      </c>
      <c r="CE582" s="31" t="s">
        <v>34</v>
      </c>
      <c r="CF582" t="s">
        <v>655</v>
      </c>
      <c r="CG582" s="31" t="s">
        <v>1286</v>
      </c>
      <c r="CH582" t="s">
        <v>655</v>
      </c>
      <c r="CI582" t="str">
        <f t="shared" si="30"/>
        <v>03</v>
      </c>
      <c r="CJ582" t="s">
        <v>655</v>
      </c>
      <c r="CK582" s="31" t="s">
        <v>713</v>
      </c>
    </row>
    <row r="583" spans="1:89" ht="51" x14ac:dyDescent="0.25">
      <c r="A583" s="7">
        <v>59</v>
      </c>
      <c r="B583" s="27" t="str">
        <f t="shared" si="29"/>
        <v>ИТЭ-001.01.03.059</v>
      </c>
      <c r="C583" s="17" t="s">
        <v>1154</v>
      </c>
      <c r="D583" s="18">
        <v>3</v>
      </c>
      <c r="E583" s="18" t="s">
        <v>1287</v>
      </c>
      <c r="F583" s="18" t="s">
        <v>635</v>
      </c>
      <c r="G583" s="17" t="s">
        <v>152</v>
      </c>
      <c r="H583" s="17" t="s">
        <v>257</v>
      </c>
      <c r="BN583" s="25">
        <v>0</v>
      </c>
      <c r="BO583" s="25">
        <v>0</v>
      </c>
      <c r="BP583" s="25">
        <v>0</v>
      </c>
      <c r="BQ583" s="25">
        <v>0</v>
      </c>
      <c r="BR583" s="25">
        <v>0</v>
      </c>
      <c r="BS583" s="25">
        <v>175</v>
      </c>
      <c r="BT583" s="25">
        <v>0</v>
      </c>
      <c r="BU583" s="25">
        <v>0</v>
      </c>
      <c r="BV583" s="25">
        <v>0</v>
      </c>
      <c r="BW583" s="25">
        <v>0</v>
      </c>
      <c r="BX583" s="25">
        <v>0</v>
      </c>
      <c r="BY583" s="25">
        <v>0</v>
      </c>
      <c r="BZ583" s="25">
        <v>0</v>
      </c>
      <c r="CA583" s="25">
        <v>0</v>
      </c>
      <c r="CB583" s="21">
        <f t="shared" si="28"/>
        <v>175</v>
      </c>
      <c r="CE583" s="31" t="s">
        <v>34</v>
      </c>
      <c r="CF583" t="s">
        <v>655</v>
      </c>
      <c r="CG583" s="31" t="s">
        <v>1286</v>
      </c>
      <c r="CH583" t="s">
        <v>655</v>
      </c>
      <c r="CI583" t="str">
        <f t="shared" si="30"/>
        <v>03</v>
      </c>
      <c r="CJ583" t="s">
        <v>655</v>
      </c>
      <c r="CK583" s="31" t="s">
        <v>714</v>
      </c>
    </row>
    <row r="584" spans="1:89" ht="51" x14ac:dyDescent="0.25">
      <c r="A584" s="6">
        <v>60</v>
      </c>
      <c r="B584" s="27" t="str">
        <f t="shared" si="29"/>
        <v>ИТЭ-001.01.03.060</v>
      </c>
      <c r="C584" s="17" t="s">
        <v>1145</v>
      </c>
      <c r="D584" s="18">
        <v>3</v>
      </c>
      <c r="E584" s="18" t="s">
        <v>1287</v>
      </c>
      <c r="F584" s="18" t="s">
        <v>635</v>
      </c>
      <c r="G584" s="17" t="s">
        <v>152</v>
      </c>
      <c r="H584" s="17" t="s">
        <v>257</v>
      </c>
      <c r="BN584" s="25">
        <v>0</v>
      </c>
      <c r="BO584" s="25">
        <v>0</v>
      </c>
      <c r="BP584" s="25">
        <v>0</v>
      </c>
      <c r="BQ584" s="25">
        <v>0</v>
      </c>
      <c r="BR584" s="25">
        <v>0</v>
      </c>
      <c r="BS584" s="25">
        <v>3000</v>
      </c>
      <c r="BT584" s="25">
        <v>0</v>
      </c>
      <c r="BU584" s="25">
        <v>0</v>
      </c>
      <c r="BV584" s="25">
        <v>0</v>
      </c>
      <c r="BW584" s="25">
        <v>0</v>
      </c>
      <c r="BX584" s="25">
        <v>0</v>
      </c>
      <c r="BY584" s="25">
        <v>0</v>
      </c>
      <c r="BZ584" s="25">
        <v>0</v>
      </c>
      <c r="CA584" s="25">
        <v>0</v>
      </c>
      <c r="CB584" s="21">
        <f t="shared" si="28"/>
        <v>3000</v>
      </c>
      <c r="CE584" s="31" t="s">
        <v>34</v>
      </c>
      <c r="CF584" t="s">
        <v>655</v>
      </c>
      <c r="CG584" s="31" t="s">
        <v>1286</v>
      </c>
      <c r="CH584" t="s">
        <v>655</v>
      </c>
      <c r="CI584" t="str">
        <f t="shared" si="30"/>
        <v>03</v>
      </c>
      <c r="CJ584" t="s">
        <v>655</v>
      </c>
      <c r="CK584" s="31" t="s">
        <v>715</v>
      </c>
    </row>
    <row r="585" spans="1:89" ht="51" x14ac:dyDescent="0.25">
      <c r="A585" s="7">
        <v>61</v>
      </c>
      <c r="B585" s="27" t="str">
        <f t="shared" si="29"/>
        <v>ИТЭ-001.01.03.061</v>
      </c>
      <c r="C585" s="17" t="s">
        <v>1155</v>
      </c>
      <c r="D585" s="18">
        <v>3</v>
      </c>
      <c r="E585" s="18" t="s">
        <v>1287</v>
      </c>
      <c r="F585" s="18" t="s">
        <v>635</v>
      </c>
      <c r="G585" s="17" t="s">
        <v>152</v>
      </c>
      <c r="H585" s="17" t="s">
        <v>257</v>
      </c>
      <c r="BN585" s="25">
        <v>0</v>
      </c>
      <c r="BO585" s="25">
        <v>0</v>
      </c>
      <c r="BP585" s="25">
        <v>0</v>
      </c>
      <c r="BQ585" s="25">
        <v>0</v>
      </c>
      <c r="BR585" s="25">
        <v>0</v>
      </c>
      <c r="BS585" s="25">
        <v>20990</v>
      </c>
      <c r="BT585" s="25">
        <v>0</v>
      </c>
      <c r="BU585" s="25">
        <v>0</v>
      </c>
      <c r="BV585" s="25">
        <v>0</v>
      </c>
      <c r="BW585" s="25">
        <v>0</v>
      </c>
      <c r="BX585" s="25">
        <v>0</v>
      </c>
      <c r="BY585" s="25">
        <v>0</v>
      </c>
      <c r="BZ585" s="25">
        <v>0</v>
      </c>
      <c r="CA585" s="25">
        <v>0</v>
      </c>
      <c r="CB585" s="21">
        <f t="shared" si="28"/>
        <v>20990</v>
      </c>
      <c r="CE585" s="31" t="s">
        <v>34</v>
      </c>
      <c r="CF585" t="s">
        <v>655</v>
      </c>
      <c r="CG585" s="31" t="s">
        <v>1286</v>
      </c>
      <c r="CH585" t="s">
        <v>655</v>
      </c>
      <c r="CI585" t="str">
        <f t="shared" si="30"/>
        <v>03</v>
      </c>
      <c r="CJ585" t="s">
        <v>655</v>
      </c>
      <c r="CK585" s="31" t="s">
        <v>716</v>
      </c>
    </row>
    <row r="586" spans="1:89" ht="51" x14ac:dyDescent="0.25">
      <c r="A586" s="6">
        <v>62</v>
      </c>
      <c r="B586" s="27" t="str">
        <f t="shared" si="29"/>
        <v>ИТЭ-001.01.03.062</v>
      </c>
      <c r="C586" s="17" t="s">
        <v>1156</v>
      </c>
      <c r="D586" s="18">
        <v>3</v>
      </c>
      <c r="E586" s="18" t="s">
        <v>1287</v>
      </c>
      <c r="F586" s="18" t="s">
        <v>635</v>
      </c>
      <c r="G586" s="17" t="s">
        <v>152</v>
      </c>
      <c r="H586" s="17" t="s">
        <v>257</v>
      </c>
      <c r="BN586" s="25">
        <v>0</v>
      </c>
      <c r="BO586" s="25">
        <v>0</v>
      </c>
      <c r="BP586" s="25">
        <v>0</v>
      </c>
      <c r="BQ586" s="25">
        <v>0</v>
      </c>
      <c r="BR586" s="25">
        <v>0</v>
      </c>
      <c r="BS586" s="25">
        <v>33000</v>
      </c>
      <c r="BT586" s="25">
        <v>0</v>
      </c>
      <c r="BU586" s="25">
        <v>0</v>
      </c>
      <c r="BV586" s="25">
        <v>0</v>
      </c>
      <c r="BW586" s="25">
        <v>0</v>
      </c>
      <c r="BX586" s="25">
        <v>0</v>
      </c>
      <c r="BY586" s="25">
        <v>0</v>
      </c>
      <c r="BZ586" s="25">
        <v>0</v>
      </c>
      <c r="CA586" s="25">
        <v>0</v>
      </c>
      <c r="CB586" s="21">
        <f t="shared" si="28"/>
        <v>33000</v>
      </c>
      <c r="CE586" s="31" t="s">
        <v>34</v>
      </c>
      <c r="CF586" t="s">
        <v>655</v>
      </c>
      <c r="CG586" s="31" t="s">
        <v>1286</v>
      </c>
      <c r="CH586" t="s">
        <v>655</v>
      </c>
      <c r="CI586" t="str">
        <f t="shared" si="30"/>
        <v>03</v>
      </c>
      <c r="CJ586" t="s">
        <v>655</v>
      </c>
      <c r="CK586" s="31" t="s">
        <v>717</v>
      </c>
    </row>
    <row r="587" spans="1:89" ht="51" x14ac:dyDescent="0.25">
      <c r="A587" s="7">
        <v>63</v>
      </c>
      <c r="B587" s="27" t="str">
        <f t="shared" si="29"/>
        <v>ИТЭ-001.01.03.063</v>
      </c>
      <c r="C587" s="17" t="s">
        <v>1157</v>
      </c>
      <c r="D587" s="18">
        <v>3</v>
      </c>
      <c r="E587" s="18" t="s">
        <v>1287</v>
      </c>
      <c r="F587" s="18" t="s">
        <v>635</v>
      </c>
      <c r="G587" s="17" t="s">
        <v>152</v>
      </c>
      <c r="H587" s="17" t="s">
        <v>257</v>
      </c>
      <c r="BN587" s="25">
        <v>0</v>
      </c>
      <c r="BO587" s="25">
        <v>0</v>
      </c>
      <c r="BP587" s="25">
        <v>0</v>
      </c>
      <c r="BQ587" s="25">
        <v>0</v>
      </c>
      <c r="BR587" s="25">
        <v>0</v>
      </c>
      <c r="BS587" s="25">
        <v>33000</v>
      </c>
      <c r="BT587" s="25">
        <v>0</v>
      </c>
      <c r="BU587" s="25">
        <v>0</v>
      </c>
      <c r="BV587" s="25">
        <v>0</v>
      </c>
      <c r="BW587" s="25">
        <v>0</v>
      </c>
      <c r="BX587" s="25">
        <v>0</v>
      </c>
      <c r="BY587" s="25">
        <v>0</v>
      </c>
      <c r="BZ587" s="25">
        <v>0</v>
      </c>
      <c r="CA587" s="25">
        <v>0</v>
      </c>
      <c r="CB587" s="21">
        <f t="shared" si="28"/>
        <v>33000</v>
      </c>
      <c r="CE587" s="31" t="s">
        <v>34</v>
      </c>
      <c r="CF587" t="s">
        <v>655</v>
      </c>
      <c r="CG587" s="31" t="s">
        <v>1286</v>
      </c>
      <c r="CH587" t="s">
        <v>655</v>
      </c>
      <c r="CI587" t="str">
        <f t="shared" si="30"/>
        <v>03</v>
      </c>
      <c r="CJ587" t="s">
        <v>655</v>
      </c>
      <c r="CK587" s="31" t="s">
        <v>718</v>
      </c>
    </row>
    <row r="588" spans="1:89" ht="51" x14ac:dyDescent="0.25">
      <c r="A588" s="6">
        <v>64</v>
      </c>
      <c r="B588" s="27" t="str">
        <f t="shared" si="29"/>
        <v>ИТЭ-001.01.03.064</v>
      </c>
      <c r="C588" s="17" t="s">
        <v>1158</v>
      </c>
      <c r="D588" s="18">
        <v>3</v>
      </c>
      <c r="E588" s="18" t="s">
        <v>1287</v>
      </c>
      <c r="F588" s="18" t="s">
        <v>635</v>
      </c>
      <c r="G588" s="17" t="s">
        <v>152</v>
      </c>
      <c r="H588" s="17" t="s">
        <v>257</v>
      </c>
      <c r="BN588" s="25">
        <v>0</v>
      </c>
      <c r="BO588" s="25">
        <v>0</v>
      </c>
      <c r="BP588" s="25">
        <v>0</v>
      </c>
      <c r="BQ588" s="25">
        <v>0</v>
      </c>
      <c r="BR588" s="25">
        <v>0</v>
      </c>
      <c r="BS588" s="25">
        <v>600</v>
      </c>
      <c r="BT588" s="25">
        <v>0</v>
      </c>
      <c r="BU588" s="25">
        <v>0</v>
      </c>
      <c r="BV588" s="25">
        <v>0</v>
      </c>
      <c r="BW588" s="25">
        <v>0</v>
      </c>
      <c r="BX588" s="25">
        <v>0</v>
      </c>
      <c r="BY588" s="25">
        <v>0</v>
      </c>
      <c r="BZ588" s="25">
        <v>0</v>
      </c>
      <c r="CA588" s="25">
        <v>0</v>
      </c>
      <c r="CB588" s="21">
        <f t="shared" si="28"/>
        <v>600</v>
      </c>
      <c r="CE588" s="31" t="s">
        <v>34</v>
      </c>
      <c r="CF588" t="s">
        <v>655</v>
      </c>
      <c r="CG588" s="31" t="s">
        <v>1286</v>
      </c>
      <c r="CH588" t="s">
        <v>655</v>
      </c>
      <c r="CI588" t="str">
        <f t="shared" si="30"/>
        <v>03</v>
      </c>
      <c r="CJ588" t="s">
        <v>655</v>
      </c>
      <c r="CK588" s="31" t="s">
        <v>719</v>
      </c>
    </row>
    <row r="589" spans="1:89" ht="51" x14ac:dyDescent="0.25">
      <c r="A589" s="7">
        <v>65</v>
      </c>
      <c r="B589" s="27" t="str">
        <f t="shared" si="29"/>
        <v>ИТЭ-001.01.03.065</v>
      </c>
      <c r="C589" s="17" t="s">
        <v>1152</v>
      </c>
      <c r="D589" s="18">
        <v>3</v>
      </c>
      <c r="E589" s="18" t="s">
        <v>1287</v>
      </c>
      <c r="F589" s="18" t="s">
        <v>635</v>
      </c>
      <c r="G589" s="17" t="s">
        <v>152</v>
      </c>
      <c r="H589" s="17" t="s">
        <v>257</v>
      </c>
      <c r="BN589" s="25">
        <v>0</v>
      </c>
      <c r="BO589" s="25">
        <v>0</v>
      </c>
      <c r="BP589" s="25">
        <v>0</v>
      </c>
      <c r="BQ589" s="25">
        <v>0</v>
      </c>
      <c r="BR589" s="25">
        <v>0</v>
      </c>
      <c r="BS589" s="25">
        <v>5000</v>
      </c>
      <c r="BT589" s="25">
        <v>0</v>
      </c>
      <c r="BU589" s="25">
        <v>0</v>
      </c>
      <c r="BV589" s="25">
        <v>0</v>
      </c>
      <c r="BW589" s="25">
        <v>0</v>
      </c>
      <c r="BX589" s="25">
        <v>0</v>
      </c>
      <c r="BY589" s="25">
        <v>0</v>
      </c>
      <c r="BZ589" s="25">
        <v>0</v>
      </c>
      <c r="CA589" s="25">
        <v>0</v>
      </c>
      <c r="CB589" s="21">
        <f t="shared" ref="CB589:CB652" si="31">SUM(BM589:CA589)</f>
        <v>5000</v>
      </c>
      <c r="CE589" s="31" t="s">
        <v>34</v>
      </c>
      <c r="CF589" t="s">
        <v>655</v>
      </c>
      <c r="CG589" s="31" t="s">
        <v>1286</v>
      </c>
      <c r="CH589" t="s">
        <v>655</v>
      </c>
      <c r="CI589" t="str">
        <f t="shared" si="30"/>
        <v>03</v>
      </c>
      <c r="CJ589" t="s">
        <v>655</v>
      </c>
      <c r="CK589" s="31" t="s">
        <v>720</v>
      </c>
    </row>
    <row r="590" spans="1:89" ht="51" x14ac:dyDescent="0.25">
      <c r="A590" s="6">
        <v>66</v>
      </c>
      <c r="B590" s="27" t="str">
        <f t="shared" ref="B590:B653" si="32">CONCATENATE("ИТЭ-",CE590,CF590,CG590,CH590,CI590,CJ590,CK590)</f>
        <v>ИТЭ-001.01.03.066</v>
      </c>
      <c r="C590" s="17" t="s">
        <v>1159</v>
      </c>
      <c r="D590" s="18">
        <v>3</v>
      </c>
      <c r="E590" s="18" t="s">
        <v>1287</v>
      </c>
      <c r="F590" s="18" t="s">
        <v>635</v>
      </c>
      <c r="G590" s="17" t="s">
        <v>152</v>
      </c>
      <c r="H590" s="17" t="s">
        <v>257</v>
      </c>
      <c r="BN590" s="25">
        <v>0</v>
      </c>
      <c r="BO590" s="25">
        <v>0</v>
      </c>
      <c r="BP590" s="25">
        <v>0</v>
      </c>
      <c r="BQ590" s="25">
        <v>0</v>
      </c>
      <c r="BR590" s="25">
        <v>0</v>
      </c>
      <c r="BS590" s="25">
        <v>42500</v>
      </c>
      <c r="BT590" s="25">
        <v>0</v>
      </c>
      <c r="BU590" s="25">
        <v>0</v>
      </c>
      <c r="BV590" s="25">
        <v>0</v>
      </c>
      <c r="BW590" s="25">
        <v>0</v>
      </c>
      <c r="BX590" s="25">
        <v>0</v>
      </c>
      <c r="BY590" s="25">
        <v>0</v>
      </c>
      <c r="BZ590" s="25">
        <v>0</v>
      </c>
      <c r="CA590" s="25">
        <v>0</v>
      </c>
      <c r="CB590" s="21">
        <f t="shared" si="31"/>
        <v>42500</v>
      </c>
      <c r="CE590" s="31" t="s">
        <v>34</v>
      </c>
      <c r="CF590" t="s">
        <v>655</v>
      </c>
      <c r="CG590" s="31" t="s">
        <v>1286</v>
      </c>
      <c r="CH590" t="s">
        <v>655</v>
      </c>
      <c r="CI590" t="str">
        <f t="shared" ref="CI590:CI653" si="33">CONCATENATE("0",D590)</f>
        <v>03</v>
      </c>
      <c r="CJ590" t="s">
        <v>655</v>
      </c>
      <c r="CK590" s="31" t="s">
        <v>721</v>
      </c>
    </row>
    <row r="591" spans="1:89" ht="51" x14ac:dyDescent="0.25">
      <c r="A591" s="7">
        <v>67</v>
      </c>
      <c r="B591" s="27" t="str">
        <f t="shared" si="32"/>
        <v>ИТЭ-001.01.03.067</v>
      </c>
      <c r="C591" s="17" t="s">
        <v>1160</v>
      </c>
      <c r="D591" s="18">
        <v>3</v>
      </c>
      <c r="E591" s="18" t="s">
        <v>1287</v>
      </c>
      <c r="F591" s="18" t="s">
        <v>635</v>
      </c>
      <c r="G591" s="17" t="s">
        <v>152</v>
      </c>
      <c r="H591" s="17" t="s">
        <v>257</v>
      </c>
      <c r="BN591" s="25">
        <v>0</v>
      </c>
      <c r="BO591" s="25">
        <v>0</v>
      </c>
      <c r="BP591" s="25">
        <v>0</v>
      </c>
      <c r="BQ591" s="25">
        <v>0</v>
      </c>
      <c r="BR591" s="25">
        <v>0</v>
      </c>
      <c r="BS591" s="25">
        <v>39000</v>
      </c>
      <c r="BT591" s="25">
        <v>0</v>
      </c>
      <c r="BU591" s="25">
        <v>0</v>
      </c>
      <c r="BV591" s="25">
        <v>0</v>
      </c>
      <c r="BW591" s="25">
        <v>0</v>
      </c>
      <c r="BX591" s="25">
        <v>0</v>
      </c>
      <c r="BY591" s="25">
        <v>0</v>
      </c>
      <c r="BZ591" s="25">
        <v>0</v>
      </c>
      <c r="CA591" s="25">
        <v>0</v>
      </c>
      <c r="CB591" s="21">
        <f t="shared" si="31"/>
        <v>39000</v>
      </c>
      <c r="CE591" s="31" t="s">
        <v>34</v>
      </c>
      <c r="CF591" t="s">
        <v>655</v>
      </c>
      <c r="CG591" s="31" t="s">
        <v>1286</v>
      </c>
      <c r="CH591" t="s">
        <v>655</v>
      </c>
      <c r="CI591" t="str">
        <f t="shared" si="33"/>
        <v>03</v>
      </c>
      <c r="CJ591" t="s">
        <v>655</v>
      </c>
      <c r="CK591" s="31" t="s">
        <v>722</v>
      </c>
    </row>
    <row r="592" spans="1:89" ht="51" x14ac:dyDescent="0.25">
      <c r="A592" s="6">
        <v>68</v>
      </c>
      <c r="B592" s="27" t="str">
        <f t="shared" si="32"/>
        <v>ИТЭ-001.01.03.068</v>
      </c>
      <c r="C592" s="17" t="s">
        <v>1129</v>
      </c>
      <c r="D592" s="18">
        <v>3</v>
      </c>
      <c r="E592" s="18" t="s">
        <v>1287</v>
      </c>
      <c r="F592" s="18" t="s">
        <v>635</v>
      </c>
      <c r="G592" s="17" t="s">
        <v>152</v>
      </c>
      <c r="H592" s="17" t="s">
        <v>257</v>
      </c>
      <c r="BN592" s="25">
        <v>0</v>
      </c>
      <c r="BO592" s="25">
        <v>0</v>
      </c>
      <c r="BP592" s="25">
        <v>0</v>
      </c>
      <c r="BQ592" s="25">
        <v>0</v>
      </c>
      <c r="BR592" s="25">
        <v>0</v>
      </c>
      <c r="BS592" s="25">
        <v>0</v>
      </c>
      <c r="BT592" s="25">
        <v>1000</v>
      </c>
      <c r="BU592" s="25">
        <v>0</v>
      </c>
      <c r="BV592" s="25">
        <v>0</v>
      </c>
      <c r="BW592" s="25">
        <v>0</v>
      </c>
      <c r="BX592" s="25">
        <v>0</v>
      </c>
      <c r="BY592" s="25">
        <v>0</v>
      </c>
      <c r="BZ592" s="25">
        <v>0</v>
      </c>
      <c r="CA592" s="25">
        <v>0</v>
      </c>
      <c r="CB592" s="21">
        <f t="shared" si="31"/>
        <v>1000</v>
      </c>
      <c r="CE592" s="31" t="s">
        <v>34</v>
      </c>
      <c r="CF592" t="s">
        <v>655</v>
      </c>
      <c r="CG592" s="31" t="s">
        <v>1286</v>
      </c>
      <c r="CH592" t="s">
        <v>655</v>
      </c>
      <c r="CI592" t="str">
        <f t="shared" si="33"/>
        <v>03</v>
      </c>
      <c r="CJ592" t="s">
        <v>655</v>
      </c>
      <c r="CK592" s="31" t="s">
        <v>723</v>
      </c>
    </row>
    <row r="593" spans="1:89" ht="51" x14ac:dyDescent="0.25">
      <c r="A593" s="7">
        <v>69</v>
      </c>
      <c r="B593" s="27" t="str">
        <f t="shared" si="32"/>
        <v>ИТЭ-001.01.03.069</v>
      </c>
      <c r="C593" s="17" t="s">
        <v>1161</v>
      </c>
      <c r="D593" s="18">
        <v>3</v>
      </c>
      <c r="E593" s="18" t="s">
        <v>1287</v>
      </c>
      <c r="F593" s="18" t="s">
        <v>635</v>
      </c>
      <c r="G593" s="17" t="s">
        <v>152</v>
      </c>
      <c r="H593" s="17" t="s">
        <v>257</v>
      </c>
      <c r="BN593" s="25">
        <v>0</v>
      </c>
      <c r="BO593" s="25">
        <v>0</v>
      </c>
      <c r="BP593" s="25">
        <v>0</v>
      </c>
      <c r="BQ593" s="25">
        <v>0</v>
      </c>
      <c r="BR593" s="25">
        <v>0</v>
      </c>
      <c r="BS593" s="25">
        <v>0</v>
      </c>
      <c r="BT593" s="25">
        <v>12630</v>
      </c>
      <c r="BU593" s="25">
        <v>0</v>
      </c>
      <c r="BV593" s="25">
        <v>0</v>
      </c>
      <c r="BW593" s="25">
        <v>0</v>
      </c>
      <c r="BX593" s="25">
        <v>0</v>
      </c>
      <c r="BY593" s="25">
        <v>0</v>
      </c>
      <c r="BZ593" s="25">
        <v>0</v>
      </c>
      <c r="CA593" s="25">
        <v>0</v>
      </c>
      <c r="CB593" s="21">
        <f t="shared" si="31"/>
        <v>12630</v>
      </c>
      <c r="CE593" s="31" t="s">
        <v>34</v>
      </c>
      <c r="CF593" t="s">
        <v>655</v>
      </c>
      <c r="CG593" s="31" t="s">
        <v>1286</v>
      </c>
      <c r="CH593" t="s">
        <v>655</v>
      </c>
      <c r="CI593" t="str">
        <f t="shared" si="33"/>
        <v>03</v>
      </c>
      <c r="CJ593" t="s">
        <v>655</v>
      </c>
      <c r="CK593" s="31" t="s">
        <v>724</v>
      </c>
    </row>
    <row r="594" spans="1:89" ht="51" x14ac:dyDescent="0.25">
      <c r="A594" s="6">
        <v>70</v>
      </c>
      <c r="B594" s="27" t="str">
        <f t="shared" si="32"/>
        <v>ИТЭ-001.01.03.070</v>
      </c>
      <c r="C594" s="17" t="s">
        <v>1145</v>
      </c>
      <c r="D594" s="18">
        <v>3</v>
      </c>
      <c r="E594" s="18" t="s">
        <v>1287</v>
      </c>
      <c r="F594" s="18" t="s">
        <v>635</v>
      </c>
      <c r="G594" s="17" t="s">
        <v>152</v>
      </c>
      <c r="H594" s="17" t="s">
        <v>257</v>
      </c>
      <c r="BN594" s="25">
        <v>0</v>
      </c>
      <c r="BO594" s="25">
        <v>0</v>
      </c>
      <c r="BP594" s="25">
        <v>0</v>
      </c>
      <c r="BQ594" s="25">
        <v>0</v>
      </c>
      <c r="BR594" s="25">
        <v>0</v>
      </c>
      <c r="BS594" s="25">
        <v>0</v>
      </c>
      <c r="BT594" s="25">
        <v>2700</v>
      </c>
      <c r="BU594" s="25">
        <v>0</v>
      </c>
      <c r="BV594" s="25">
        <v>0</v>
      </c>
      <c r="BW594" s="25">
        <v>0</v>
      </c>
      <c r="BX594" s="25">
        <v>0</v>
      </c>
      <c r="BY594" s="25">
        <v>0</v>
      </c>
      <c r="BZ594" s="25">
        <v>0</v>
      </c>
      <c r="CA594" s="25">
        <v>0</v>
      </c>
      <c r="CB594" s="21">
        <f t="shared" si="31"/>
        <v>2700</v>
      </c>
      <c r="CE594" s="31" t="s">
        <v>34</v>
      </c>
      <c r="CF594" t="s">
        <v>655</v>
      </c>
      <c r="CG594" s="31" t="s">
        <v>1286</v>
      </c>
      <c r="CH594" t="s">
        <v>655</v>
      </c>
      <c r="CI594" t="str">
        <f t="shared" si="33"/>
        <v>03</v>
      </c>
      <c r="CJ594" t="s">
        <v>655</v>
      </c>
      <c r="CK594" s="31" t="s">
        <v>725</v>
      </c>
    </row>
    <row r="595" spans="1:89" ht="51" x14ac:dyDescent="0.25">
      <c r="A595" s="7">
        <v>71</v>
      </c>
      <c r="B595" s="27" t="str">
        <f t="shared" si="32"/>
        <v>ИТЭ-001.01.03.071</v>
      </c>
      <c r="C595" s="17" t="s">
        <v>1162</v>
      </c>
      <c r="D595" s="18">
        <v>3</v>
      </c>
      <c r="E595" s="18" t="s">
        <v>1287</v>
      </c>
      <c r="F595" s="18" t="s">
        <v>635</v>
      </c>
      <c r="G595" s="17" t="s">
        <v>152</v>
      </c>
      <c r="H595" s="17" t="s">
        <v>257</v>
      </c>
      <c r="BN595" s="25">
        <v>0</v>
      </c>
      <c r="BO595" s="25">
        <v>0</v>
      </c>
      <c r="BP595" s="25">
        <v>0</v>
      </c>
      <c r="BQ595" s="25">
        <v>0</v>
      </c>
      <c r="BR595" s="25">
        <v>0</v>
      </c>
      <c r="BS595" s="25">
        <v>0</v>
      </c>
      <c r="BT595" s="25">
        <v>3500</v>
      </c>
      <c r="BU595" s="25">
        <v>0</v>
      </c>
      <c r="BV595" s="25">
        <v>0</v>
      </c>
      <c r="BW595" s="25">
        <v>0</v>
      </c>
      <c r="BX595" s="25">
        <v>0</v>
      </c>
      <c r="BY595" s="25">
        <v>0</v>
      </c>
      <c r="BZ595" s="25">
        <v>0</v>
      </c>
      <c r="CA595" s="25">
        <v>0</v>
      </c>
      <c r="CB595" s="21">
        <f t="shared" si="31"/>
        <v>3500</v>
      </c>
      <c r="CE595" s="31" t="s">
        <v>34</v>
      </c>
      <c r="CF595" t="s">
        <v>655</v>
      </c>
      <c r="CG595" s="31" t="s">
        <v>1286</v>
      </c>
      <c r="CH595" t="s">
        <v>655</v>
      </c>
      <c r="CI595" t="str">
        <f t="shared" si="33"/>
        <v>03</v>
      </c>
      <c r="CJ595" t="s">
        <v>655</v>
      </c>
      <c r="CK595" s="31" t="s">
        <v>726</v>
      </c>
    </row>
    <row r="596" spans="1:89" ht="51" x14ac:dyDescent="0.25">
      <c r="A596" s="6">
        <v>72</v>
      </c>
      <c r="B596" s="27" t="str">
        <f t="shared" si="32"/>
        <v>ИТЭ-001.01.03.072</v>
      </c>
      <c r="C596" s="17" t="s">
        <v>1163</v>
      </c>
      <c r="D596" s="18">
        <v>3</v>
      </c>
      <c r="E596" s="18" t="s">
        <v>1287</v>
      </c>
      <c r="F596" s="18" t="s">
        <v>635</v>
      </c>
      <c r="G596" s="17" t="s">
        <v>152</v>
      </c>
      <c r="H596" s="17" t="s">
        <v>257</v>
      </c>
      <c r="BN596" s="25">
        <v>0</v>
      </c>
      <c r="BO596" s="25">
        <v>0</v>
      </c>
      <c r="BP596" s="25">
        <v>0</v>
      </c>
      <c r="BQ596" s="25">
        <v>0</v>
      </c>
      <c r="BR596" s="25">
        <v>0</v>
      </c>
      <c r="BS596" s="25">
        <v>0</v>
      </c>
      <c r="BT596" s="25">
        <v>4500</v>
      </c>
      <c r="BU596" s="25">
        <v>0</v>
      </c>
      <c r="BV596" s="25">
        <v>0</v>
      </c>
      <c r="BW596" s="25">
        <v>0</v>
      </c>
      <c r="BX596" s="25">
        <v>0</v>
      </c>
      <c r="BY596" s="25">
        <v>0</v>
      </c>
      <c r="BZ596" s="25">
        <v>0</v>
      </c>
      <c r="CA596" s="25">
        <v>0</v>
      </c>
      <c r="CB596" s="21">
        <f t="shared" si="31"/>
        <v>4500</v>
      </c>
      <c r="CE596" s="31" t="s">
        <v>34</v>
      </c>
      <c r="CF596" t="s">
        <v>655</v>
      </c>
      <c r="CG596" s="31" t="s">
        <v>1286</v>
      </c>
      <c r="CH596" t="s">
        <v>655</v>
      </c>
      <c r="CI596" t="str">
        <f t="shared" si="33"/>
        <v>03</v>
      </c>
      <c r="CJ596" t="s">
        <v>655</v>
      </c>
      <c r="CK596" s="31" t="s">
        <v>727</v>
      </c>
    </row>
    <row r="597" spans="1:89" ht="51" x14ac:dyDescent="0.25">
      <c r="A597" s="7">
        <v>73</v>
      </c>
      <c r="B597" s="27" t="str">
        <f t="shared" si="32"/>
        <v>ИТЭ-001.01.03.073</v>
      </c>
      <c r="C597" s="17" t="s">
        <v>1164</v>
      </c>
      <c r="D597" s="18">
        <v>3</v>
      </c>
      <c r="E597" s="18" t="s">
        <v>1287</v>
      </c>
      <c r="F597" s="18" t="s">
        <v>635</v>
      </c>
      <c r="G597" s="17" t="s">
        <v>152</v>
      </c>
      <c r="H597" s="17" t="s">
        <v>257</v>
      </c>
      <c r="BN597" s="25">
        <v>0</v>
      </c>
      <c r="BO597" s="25">
        <v>0</v>
      </c>
      <c r="BP597" s="25">
        <v>0</v>
      </c>
      <c r="BQ597" s="25">
        <v>0</v>
      </c>
      <c r="BR597" s="25">
        <v>0</v>
      </c>
      <c r="BS597" s="25">
        <v>0</v>
      </c>
      <c r="BT597" s="25">
        <v>23700</v>
      </c>
      <c r="BU597" s="25">
        <v>0</v>
      </c>
      <c r="BV597" s="25">
        <v>0</v>
      </c>
      <c r="BW597" s="25">
        <v>0</v>
      </c>
      <c r="BX597" s="25">
        <v>0</v>
      </c>
      <c r="BY597" s="25">
        <v>0</v>
      </c>
      <c r="BZ597" s="25">
        <v>0</v>
      </c>
      <c r="CA597" s="25">
        <v>0</v>
      </c>
      <c r="CB597" s="21">
        <f t="shared" si="31"/>
        <v>23700</v>
      </c>
      <c r="CE597" s="31" t="s">
        <v>34</v>
      </c>
      <c r="CF597" t="s">
        <v>655</v>
      </c>
      <c r="CG597" s="31" t="s">
        <v>1286</v>
      </c>
      <c r="CH597" t="s">
        <v>655</v>
      </c>
      <c r="CI597" t="str">
        <f t="shared" si="33"/>
        <v>03</v>
      </c>
      <c r="CJ597" t="s">
        <v>655</v>
      </c>
      <c r="CK597" s="31" t="s">
        <v>728</v>
      </c>
    </row>
    <row r="598" spans="1:89" ht="51" x14ac:dyDescent="0.25">
      <c r="A598" s="6">
        <v>74</v>
      </c>
      <c r="B598" s="27" t="str">
        <f t="shared" si="32"/>
        <v>ИТЭ-001.01.03.074</v>
      </c>
      <c r="C598" s="17" t="s">
        <v>1165</v>
      </c>
      <c r="D598" s="18">
        <v>3</v>
      </c>
      <c r="E598" s="18" t="s">
        <v>1287</v>
      </c>
      <c r="F598" s="18" t="s">
        <v>635</v>
      </c>
      <c r="G598" s="17" t="s">
        <v>152</v>
      </c>
      <c r="H598" s="17" t="s">
        <v>257</v>
      </c>
      <c r="BN598" s="25">
        <v>0</v>
      </c>
      <c r="BO598" s="25">
        <v>0</v>
      </c>
      <c r="BP598" s="25">
        <v>0</v>
      </c>
      <c r="BQ598" s="25">
        <v>0</v>
      </c>
      <c r="BR598" s="25">
        <v>0</v>
      </c>
      <c r="BS598" s="25">
        <v>0</v>
      </c>
      <c r="BT598" s="25">
        <v>45300</v>
      </c>
      <c r="BU598" s="25">
        <v>0</v>
      </c>
      <c r="BV598" s="25">
        <v>0</v>
      </c>
      <c r="BW598" s="25">
        <v>0</v>
      </c>
      <c r="BX598" s="25">
        <v>0</v>
      </c>
      <c r="BY598" s="25">
        <v>0</v>
      </c>
      <c r="BZ598" s="25">
        <v>0</v>
      </c>
      <c r="CA598" s="25">
        <v>0</v>
      </c>
      <c r="CB598" s="21">
        <f t="shared" si="31"/>
        <v>45300</v>
      </c>
      <c r="CE598" s="31" t="s">
        <v>34</v>
      </c>
      <c r="CF598" t="s">
        <v>655</v>
      </c>
      <c r="CG598" s="31" t="s">
        <v>1286</v>
      </c>
      <c r="CH598" t="s">
        <v>655</v>
      </c>
      <c r="CI598" t="str">
        <f t="shared" si="33"/>
        <v>03</v>
      </c>
      <c r="CJ598" t="s">
        <v>655</v>
      </c>
      <c r="CK598" s="31" t="s">
        <v>729</v>
      </c>
    </row>
    <row r="599" spans="1:89" ht="51" x14ac:dyDescent="0.25">
      <c r="A599" s="7">
        <v>75</v>
      </c>
      <c r="B599" s="27" t="str">
        <f t="shared" si="32"/>
        <v>ИТЭ-001.01.03.075</v>
      </c>
      <c r="C599" s="17" t="s">
        <v>1166</v>
      </c>
      <c r="D599" s="18">
        <v>3</v>
      </c>
      <c r="E599" s="18" t="s">
        <v>1287</v>
      </c>
      <c r="F599" s="18" t="s">
        <v>635</v>
      </c>
      <c r="G599" s="17" t="s">
        <v>152</v>
      </c>
      <c r="H599" s="17" t="s">
        <v>257</v>
      </c>
      <c r="BN599" s="25">
        <v>0</v>
      </c>
      <c r="BO599" s="25">
        <v>0</v>
      </c>
      <c r="BP599" s="25">
        <v>0</v>
      </c>
      <c r="BQ599" s="25">
        <v>0</v>
      </c>
      <c r="BR599" s="25">
        <v>0</v>
      </c>
      <c r="BS599" s="25">
        <v>0</v>
      </c>
      <c r="BT599" s="25">
        <v>600</v>
      </c>
      <c r="BU599" s="25">
        <v>0</v>
      </c>
      <c r="BV599" s="25">
        <v>0</v>
      </c>
      <c r="BW599" s="25">
        <v>0</v>
      </c>
      <c r="BX599" s="25">
        <v>0</v>
      </c>
      <c r="BY599" s="25">
        <v>0</v>
      </c>
      <c r="BZ599" s="25">
        <v>0</v>
      </c>
      <c r="CA599" s="25">
        <v>0</v>
      </c>
      <c r="CB599" s="21">
        <f t="shared" si="31"/>
        <v>600</v>
      </c>
      <c r="CE599" s="31" t="s">
        <v>34</v>
      </c>
      <c r="CF599" t="s">
        <v>655</v>
      </c>
      <c r="CG599" s="31" t="s">
        <v>1286</v>
      </c>
      <c r="CH599" t="s">
        <v>655</v>
      </c>
      <c r="CI599" t="str">
        <f t="shared" si="33"/>
        <v>03</v>
      </c>
      <c r="CJ599" t="s">
        <v>655</v>
      </c>
      <c r="CK599" s="31" t="s">
        <v>730</v>
      </c>
    </row>
    <row r="600" spans="1:89" ht="51" x14ac:dyDescent="0.25">
      <c r="A600" s="6">
        <v>76</v>
      </c>
      <c r="B600" s="27" t="str">
        <f t="shared" si="32"/>
        <v>ИТЭ-001.01.03.076</v>
      </c>
      <c r="C600" s="17" t="s">
        <v>1167</v>
      </c>
      <c r="D600" s="18">
        <v>3</v>
      </c>
      <c r="E600" s="18" t="s">
        <v>1287</v>
      </c>
      <c r="F600" s="18" t="s">
        <v>635</v>
      </c>
      <c r="G600" s="17" t="s">
        <v>152</v>
      </c>
      <c r="H600" s="17" t="s">
        <v>257</v>
      </c>
      <c r="BN600" s="25">
        <v>0</v>
      </c>
      <c r="BO600" s="25">
        <v>0</v>
      </c>
      <c r="BP600" s="25">
        <v>0</v>
      </c>
      <c r="BQ600" s="25">
        <v>0</v>
      </c>
      <c r="BR600" s="25">
        <v>0</v>
      </c>
      <c r="BS600" s="25">
        <v>0</v>
      </c>
      <c r="BT600" s="25">
        <v>650</v>
      </c>
      <c r="BU600" s="25">
        <v>0</v>
      </c>
      <c r="BV600" s="25">
        <v>0</v>
      </c>
      <c r="BW600" s="25">
        <v>0</v>
      </c>
      <c r="BX600" s="25">
        <v>0</v>
      </c>
      <c r="BY600" s="25">
        <v>0</v>
      </c>
      <c r="BZ600" s="25">
        <v>0</v>
      </c>
      <c r="CA600" s="25">
        <v>0</v>
      </c>
      <c r="CB600" s="21">
        <f t="shared" si="31"/>
        <v>650</v>
      </c>
      <c r="CE600" s="31" t="s">
        <v>34</v>
      </c>
      <c r="CF600" t="s">
        <v>655</v>
      </c>
      <c r="CG600" s="31" t="s">
        <v>1286</v>
      </c>
      <c r="CH600" t="s">
        <v>655</v>
      </c>
      <c r="CI600" t="str">
        <f t="shared" si="33"/>
        <v>03</v>
      </c>
      <c r="CJ600" t="s">
        <v>655</v>
      </c>
      <c r="CK600" s="31" t="s">
        <v>731</v>
      </c>
    </row>
    <row r="601" spans="1:89" ht="51" x14ac:dyDescent="0.25">
      <c r="A601" s="7">
        <v>77</v>
      </c>
      <c r="B601" s="27" t="str">
        <f t="shared" si="32"/>
        <v>ИТЭ-001.01.03.077</v>
      </c>
      <c r="C601" s="17" t="s">
        <v>1168</v>
      </c>
      <c r="D601" s="18">
        <v>3</v>
      </c>
      <c r="E601" s="18" t="s">
        <v>1287</v>
      </c>
      <c r="F601" s="18" t="s">
        <v>635</v>
      </c>
      <c r="G601" s="17" t="s">
        <v>152</v>
      </c>
      <c r="H601" s="17" t="s">
        <v>257</v>
      </c>
      <c r="BN601" s="25">
        <v>0</v>
      </c>
      <c r="BO601" s="25">
        <v>0</v>
      </c>
      <c r="BP601" s="25">
        <v>0</v>
      </c>
      <c r="BQ601" s="25">
        <v>0</v>
      </c>
      <c r="BR601" s="25">
        <v>0</v>
      </c>
      <c r="BS601" s="25">
        <v>0</v>
      </c>
      <c r="BT601" s="25">
        <v>650</v>
      </c>
      <c r="BU601" s="25">
        <v>0</v>
      </c>
      <c r="BV601" s="25">
        <v>0</v>
      </c>
      <c r="BW601" s="25">
        <v>0</v>
      </c>
      <c r="BX601" s="25">
        <v>0</v>
      </c>
      <c r="BY601" s="25">
        <v>0</v>
      </c>
      <c r="BZ601" s="25">
        <v>0</v>
      </c>
      <c r="CA601" s="25">
        <v>0</v>
      </c>
      <c r="CB601" s="21">
        <f t="shared" si="31"/>
        <v>650</v>
      </c>
      <c r="CE601" s="31" t="s">
        <v>34</v>
      </c>
      <c r="CF601" t="s">
        <v>655</v>
      </c>
      <c r="CG601" s="31" t="s">
        <v>1286</v>
      </c>
      <c r="CH601" t="s">
        <v>655</v>
      </c>
      <c r="CI601" t="str">
        <f t="shared" si="33"/>
        <v>03</v>
      </c>
      <c r="CJ601" t="s">
        <v>655</v>
      </c>
      <c r="CK601" s="31" t="s">
        <v>732</v>
      </c>
    </row>
    <row r="602" spans="1:89" ht="51" x14ac:dyDescent="0.25">
      <c r="A602" s="6">
        <v>78</v>
      </c>
      <c r="B602" s="27" t="str">
        <f t="shared" si="32"/>
        <v>ИТЭ-001.01.03.078</v>
      </c>
      <c r="C602" s="17" t="s">
        <v>1152</v>
      </c>
      <c r="D602" s="18">
        <v>3</v>
      </c>
      <c r="E602" s="18" t="s">
        <v>1287</v>
      </c>
      <c r="F602" s="18" t="s">
        <v>635</v>
      </c>
      <c r="G602" s="17" t="s">
        <v>152</v>
      </c>
      <c r="H602" s="17" t="s">
        <v>257</v>
      </c>
      <c r="BN602" s="25">
        <v>0</v>
      </c>
      <c r="BO602" s="25">
        <v>0</v>
      </c>
      <c r="BP602" s="25">
        <v>0</v>
      </c>
      <c r="BQ602" s="25">
        <v>0</v>
      </c>
      <c r="BR602" s="25">
        <v>0</v>
      </c>
      <c r="BS602" s="25">
        <v>0</v>
      </c>
      <c r="BT602" s="25">
        <v>5000</v>
      </c>
      <c r="BU602" s="25">
        <v>0</v>
      </c>
      <c r="BV602" s="25">
        <v>0</v>
      </c>
      <c r="BW602" s="25">
        <v>0</v>
      </c>
      <c r="BX602" s="25">
        <v>0</v>
      </c>
      <c r="BY602" s="25">
        <v>0</v>
      </c>
      <c r="BZ602" s="25">
        <v>0</v>
      </c>
      <c r="CA602" s="25">
        <v>0</v>
      </c>
      <c r="CB602" s="21">
        <f t="shared" si="31"/>
        <v>5000</v>
      </c>
      <c r="CE602" s="31" t="s">
        <v>34</v>
      </c>
      <c r="CF602" t="s">
        <v>655</v>
      </c>
      <c r="CG602" s="31" t="s">
        <v>1286</v>
      </c>
      <c r="CH602" t="s">
        <v>655</v>
      </c>
      <c r="CI602" t="str">
        <f t="shared" si="33"/>
        <v>03</v>
      </c>
      <c r="CJ602" t="s">
        <v>655</v>
      </c>
      <c r="CK602" s="31" t="s">
        <v>733</v>
      </c>
    </row>
    <row r="603" spans="1:89" ht="51" x14ac:dyDescent="0.25">
      <c r="A603" s="7">
        <v>79</v>
      </c>
      <c r="B603" s="27" t="str">
        <f t="shared" si="32"/>
        <v>ИТЭ-001.01.03.079</v>
      </c>
      <c r="C603" s="17" t="s">
        <v>1169</v>
      </c>
      <c r="D603" s="18">
        <v>3</v>
      </c>
      <c r="E603" s="18" t="s">
        <v>1287</v>
      </c>
      <c r="F603" s="18" t="s">
        <v>635</v>
      </c>
      <c r="G603" s="17" t="s">
        <v>152</v>
      </c>
      <c r="H603" s="17" t="s">
        <v>257</v>
      </c>
      <c r="BN603" s="25">
        <v>0</v>
      </c>
      <c r="BO603" s="25">
        <v>0</v>
      </c>
      <c r="BP603" s="25">
        <v>0</v>
      </c>
      <c r="BQ603" s="25">
        <v>0</v>
      </c>
      <c r="BR603" s="25">
        <v>0</v>
      </c>
      <c r="BS603" s="25">
        <v>0</v>
      </c>
      <c r="BT603" s="25">
        <v>0</v>
      </c>
      <c r="BU603" s="25">
        <v>12000</v>
      </c>
      <c r="BV603" s="25">
        <v>0</v>
      </c>
      <c r="BW603" s="25">
        <v>0</v>
      </c>
      <c r="BX603" s="25">
        <v>0</v>
      </c>
      <c r="BY603" s="25">
        <v>0</v>
      </c>
      <c r="BZ603" s="25">
        <v>0</v>
      </c>
      <c r="CA603" s="25">
        <v>0</v>
      </c>
      <c r="CB603" s="21">
        <f t="shared" si="31"/>
        <v>12000</v>
      </c>
      <c r="CE603" s="31" t="s">
        <v>34</v>
      </c>
      <c r="CF603" t="s">
        <v>655</v>
      </c>
      <c r="CG603" s="31" t="s">
        <v>1286</v>
      </c>
      <c r="CH603" t="s">
        <v>655</v>
      </c>
      <c r="CI603" t="str">
        <f t="shared" si="33"/>
        <v>03</v>
      </c>
      <c r="CJ603" t="s">
        <v>655</v>
      </c>
      <c r="CK603" s="31" t="s">
        <v>734</v>
      </c>
    </row>
    <row r="604" spans="1:89" ht="51" x14ac:dyDescent="0.25">
      <c r="A604" s="6">
        <v>80</v>
      </c>
      <c r="B604" s="27" t="str">
        <f t="shared" si="32"/>
        <v>ИТЭ-001.01.03.080</v>
      </c>
      <c r="C604" s="17" t="s">
        <v>1129</v>
      </c>
      <c r="D604" s="18">
        <v>3</v>
      </c>
      <c r="E604" s="18" t="s">
        <v>1287</v>
      </c>
      <c r="F604" s="18" t="s">
        <v>635</v>
      </c>
      <c r="G604" s="17" t="s">
        <v>152</v>
      </c>
      <c r="H604" s="17" t="s">
        <v>257</v>
      </c>
      <c r="BN604" s="25">
        <v>0</v>
      </c>
      <c r="BO604" s="25">
        <v>0</v>
      </c>
      <c r="BP604" s="25">
        <v>0</v>
      </c>
      <c r="BQ604" s="25">
        <v>0</v>
      </c>
      <c r="BR604" s="25">
        <v>0</v>
      </c>
      <c r="BS604" s="25">
        <v>0</v>
      </c>
      <c r="BT604" s="25">
        <v>0</v>
      </c>
      <c r="BU604" s="25">
        <v>1000</v>
      </c>
      <c r="BV604" s="25">
        <v>0</v>
      </c>
      <c r="BW604" s="25">
        <v>0</v>
      </c>
      <c r="BX604" s="25">
        <v>0</v>
      </c>
      <c r="BY604" s="25">
        <v>0</v>
      </c>
      <c r="BZ604" s="25">
        <v>0</v>
      </c>
      <c r="CA604" s="25">
        <v>0</v>
      </c>
      <c r="CB604" s="21">
        <f t="shared" si="31"/>
        <v>1000</v>
      </c>
      <c r="CE604" s="31" t="s">
        <v>34</v>
      </c>
      <c r="CF604" t="s">
        <v>655</v>
      </c>
      <c r="CG604" s="31" t="s">
        <v>1286</v>
      </c>
      <c r="CH604" t="s">
        <v>655</v>
      </c>
      <c r="CI604" t="str">
        <f t="shared" si="33"/>
        <v>03</v>
      </c>
      <c r="CJ604" t="s">
        <v>655</v>
      </c>
      <c r="CK604" s="31" t="s">
        <v>735</v>
      </c>
    </row>
    <row r="605" spans="1:89" ht="51" x14ac:dyDescent="0.25">
      <c r="A605" s="7">
        <v>81</v>
      </c>
      <c r="B605" s="27" t="str">
        <f t="shared" si="32"/>
        <v>ИТЭ-001.01.03.081</v>
      </c>
      <c r="C605" s="17" t="s">
        <v>1170</v>
      </c>
      <c r="D605" s="18">
        <v>3</v>
      </c>
      <c r="E605" s="18" t="s">
        <v>1287</v>
      </c>
      <c r="F605" s="18" t="s">
        <v>635</v>
      </c>
      <c r="G605" s="17" t="s">
        <v>152</v>
      </c>
      <c r="H605" s="17" t="s">
        <v>257</v>
      </c>
      <c r="BN605" s="25">
        <v>0</v>
      </c>
      <c r="BO605" s="25">
        <v>0</v>
      </c>
      <c r="BP605" s="25">
        <v>0</v>
      </c>
      <c r="BQ605" s="25">
        <v>0</v>
      </c>
      <c r="BR605" s="25">
        <v>0</v>
      </c>
      <c r="BS605" s="25">
        <v>0</v>
      </c>
      <c r="BT605" s="25">
        <v>0</v>
      </c>
      <c r="BU605" s="25">
        <v>22879</v>
      </c>
      <c r="BV605" s="25">
        <v>0</v>
      </c>
      <c r="BW605" s="25">
        <v>0</v>
      </c>
      <c r="BX605" s="25">
        <v>0</v>
      </c>
      <c r="BY605" s="25">
        <v>0</v>
      </c>
      <c r="BZ605" s="25">
        <v>0</v>
      </c>
      <c r="CA605" s="25">
        <v>0</v>
      </c>
      <c r="CB605" s="21">
        <f t="shared" si="31"/>
        <v>22879</v>
      </c>
      <c r="CE605" s="31" t="s">
        <v>34</v>
      </c>
      <c r="CF605" t="s">
        <v>655</v>
      </c>
      <c r="CG605" s="31" t="s">
        <v>1286</v>
      </c>
      <c r="CH605" t="s">
        <v>655</v>
      </c>
      <c r="CI605" t="str">
        <f t="shared" si="33"/>
        <v>03</v>
      </c>
      <c r="CJ605" t="s">
        <v>655</v>
      </c>
      <c r="CK605" s="31" t="s">
        <v>736</v>
      </c>
    </row>
    <row r="606" spans="1:89" ht="51" x14ac:dyDescent="0.25">
      <c r="A606" s="6">
        <v>82</v>
      </c>
      <c r="B606" s="27" t="str">
        <f t="shared" si="32"/>
        <v>ИТЭ-001.01.03.082</v>
      </c>
      <c r="C606" s="17" t="s">
        <v>1171</v>
      </c>
      <c r="D606" s="18">
        <v>3</v>
      </c>
      <c r="E606" s="18" t="s">
        <v>1287</v>
      </c>
      <c r="F606" s="18" t="s">
        <v>635</v>
      </c>
      <c r="G606" s="17" t="s">
        <v>152</v>
      </c>
      <c r="H606" s="17" t="s">
        <v>257</v>
      </c>
      <c r="BN606" s="25">
        <v>0</v>
      </c>
      <c r="BO606" s="25">
        <v>0</v>
      </c>
      <c r="BP606" s="25">
        <v>0</v>
      </c>
      <c r="BQ606" s="25">
        <v>0</v>
      </c>
      <c r="BR606" s="25">
        <v>0</v>
      </c>
      <c r="BS606" s="25">
        <v>0</v>
      </c>
      <c r="BT606" s="25">
        <v>0</v>
      </c>
      <c r="BU606" s="25">
        <v>3150</v>
      </c>
      <c r="BV606" s="25">
        <v>0</v>
      </c>
      <c r="BW606" s="25">
        <v>0</v>
      </c>
      <c r="BX606" s="25">
        <v>0</v>
      </c>
      <c r="BY606" s="25">
        <v>0</v>
      </c>
      <c r="BZ606" s="25">
        <v>0</v>
      </c>
      <c r="CA606" s="25">
        <v>0</v>
      </c>
      <c r="CB606" s="21">
        <f t="shared" si="31"/>
        <v>3150</v>
      </c>
      <c r="CE606" s="31" t="s">
        <v>34</v>
      </c>
      <c r="CF606" t="s">
        <v>655</v>
      </c>
      <c r="CG606" s="31" t="s">
        <v>1286</v>
      </c>
      <c r="CH606" t="s">
        <v>655</v>
      </c>
      <c r="CI606" t="str">
        <f t="shared" si="33"/>
        <v>03</v>
      </c>
      <c r="CJ606" t="s">
        <v>655</v>
      </c>
      <c r="CK606" s="31" t="s">
        <v>737</v>
      </c>
    </row>
    <row r="607" spans="1:89" ht="51" x14ac:dyDescent="0.25">
      <c r="A607" s="7">
        <v>83</v>
      </c>
      <c r="B607" s="27" t="str">
        <f t="shared" si="32"/>
        <v>ИТЭ-001.01.03.083</v>
      </c>
      <c r="C607" s="17" t="s">
        <v>1172</v>
      </c>
      <c r="D607" s="18">
        <v>3</v>
      </c>
      <c r="E607" s="18" t="s">
        <v>1287</v>
      </c>
      <c r="F607" s="18" t="s">
        <v>635</v>
      </c>
      <c r="G607" s="17" t="s">
        <v>152</v>
      </c>
      <c r="H607" s="17" t="s">
        <v>257</v>
      </c>
      <c r="BN607" s="25">
        <v>0</v>
      </c>
      <c r="BO607" s="25">
        <v>0</v>
      </c>
      <c r="BP607" s="25">
        <v>0</v>
      </c>
      <c r="BQ607" s="25">
        <v>0</v>
      </c>
      <c r="BR607" s="25">
        <v>0</v>
      </c>
      <c r="BS607" s="25">
        <v>0</v>
      </c>
      <c r="BT607" s="25">
        <v>0</v>
      </c>
      <c r="BU607" s="25">
        <v>2100</v>
      </c>
      <c r="BV607" s="25">
        <v>0</v>
      </c>
      <c r="BW607" s="25">
        <v>0</v>
      </c>
      <c r="BX607" s="25">
        <v>0</v>
      </c>
      <c r="BY607" s="25">
        <v>0</v>
      </c>
      <c r="BZ607" s="25">
        <v>0</v>
      </c>
      <c r="CA607" s="25">
        <v>0</v>
      </c>
      <c r="CB607" s="21">
        <f t="shared" si="31"/>
        <v>2100</v>
      </c>
      <c r="CE607" s="31" t="s">
        <v>34</v>
      </c>
      <c r="CF607" t="s">
        <v>655</v>
      </c>
      <c r="CG607" s="31" t="s">
        <v>1286</v>
      </c>
      <c r="CH607" t="s">
        <v>655</v>
      </c>
      <c r="CI607" t="str">
        <f t="shared" si="33"/>
        <v>03</v>
      </c>
      <c r="CJ607" t="s">
        <v>655</v>
      </c>
      <c r="CK607" s="31" t="s">
        <v>738</v>
      </c>
    </row>
    <row r="608" spans="1:89" ht="51" x14ac:dyDescent="0.25">
      <c r="A608" s="6">
        <v>84</v>
      </c>
      <c r="B608" s="27" t="str">
        <f t="shared" si="32"/>
        <v>ИТЭ-001.01.03.084</v>
      </c>
      <c r="C608" s="17" t="s">
        <v>1173</v>
      </c>
      <c r="D608" s="18">
        <v>3</v>
      </c>
      <c r="E608" s="18" t="s">
        <v>1287</v>
      </c>
      <c r="F608" s="18" t="s">
        <v>635</v>
      </c>
      <c r="G608" s="17" t="s">
        <v>152</v>
      </c>
      <c r="H608" s="17" t="s">
        <v>257</v>
      </c>
      <c r="BN608" s="25">
        <v>0</v>
      </c>
      <c r="BO608" s="25">
        <v>0</v>
      </c>
      <c r="BP608" s="25">
        <v>0</v>
      </c>
      <c r="BQ608" s="25">
        <v>0</v>
      </c>
      <c r="BR608" s="25">
        <v>0</v>
      </c>
      <c r="BS608" s="25">
        <v>0</v>
      </c>
      <c r="BT608" s="25">
        <v>0</v>
      </c>
      <c r="BU608" s="25">
        <v>2300</v>
      </c>
      <c r="BV608" s="25">
        <v>0</v>
      </c>
      <c r="BW608" s="25">
        <v>0</v>
      </c>
      <c r="BX608" s="25">
        <v>0</v>
      </c>
      <c r="BY608" s="25">
        <v>0</v>
      </c>
      <c r="BZ608" s="25">
        <v>0</v>
      </c>
      <c r="CA608" s="25">
        <v>0</v>
      </c>
      <c r="CB608" s="21">
        <f t="shared" si="31"/>
        <v>2300</v>
      </c>
      <c r="CE608" s="31" t="s">
        <v>34</v>
      </c>
      <c r="CF608" t="s">
        <v>655</v>
      </c>
      <c r="CG608" s="31" t="s">
        <v>1286</v>
      </c>
      <c r="CH608" t="s">
        <v>655</v>
      </c>
      <c r="CI608" t="str">
        <f t="shared" si="33"/>
        <v>03</v>
      </c>
      <c r="CJ608" t="s">
        <v>655</v>
      </c>
      <c r="CK608" s="31" t="s">
        <v>739</v>
      </c>
    </row>
    <row r="609" spans="1:89" ht="51" x14ac:dyDescent="0.25">
      <c r="A609" s="7">
        <v>85</v>
      </c>
      <c r="B609" s="27" t="str">
        <f t="shared" si="32"/>
        <v>ИТЭ-001.01.03.085</v>
      </c>
      <c r="C609" s="17" t="s">
        <v>1162</v>
      </c>
      <c r="D609" s="18">
        <v>3</v>
      </c>
      <c r="E609" s="18" t="s">
        <v>1287</v>
      </c>
      <c r="F609" s="18" t="s">
        <v>635</v>
      </c>
      <c r="G609" s="17" t="s">
        <v>152</v>
      </c>
      <c r="H609" s="17" t="s">
        <v>257</v>
      </c>
      <c r="BN609" s="25">
        <v>0</v>
      </c>
      <c r="BO609" s="25">
        <v>0</v>
      </c>
      <c r="BP609" s="25">
        <v>0</v>
      </c>
      <c r="BQ609" s="25">
        <v>0</v>
      </c>
      <c r="BR609" s="25">
        <v>0</v>
      </c>
      <c r="BS609" s="25">
        <v>0</v>
      </c>
      <c r="BT609" s="25">
        <v>0</v>
      </c>
      <c r="BU609" s="25">
        <v>2500</v>
      </c>
      <c r="BV609" s="25">
        <v>0</v>
      </c>
      <c r="BW609" s="25">
        <v>0</v>
      </c>
      <c r="BX609" s="25">
        <v>0</v>
      </c>
      <c r="BY609" s="25">
        <v>0</v>
      </c>
      <c r="BZ609" s="25">
        <v>0</v>
      </c>
      <c r="CA609" s="25">
        <v>0</v>
      </c>
      <c r="CB609" s="21">
        <f t="shared" si="31"/>
        <v>2500</v>
      </c>
      <c r="CE609" s="31" t="s">
        <v>34</v>
      </c>
      <c r="CF609" t="s">
        <v>655</v>
      </c>
      <c r="CG609" s="31" t="s">
        <v>1286</v>
      </c>
      <c r="CH609" t="s">
        <v>655</v>
      </c>
      <c r="CI609" t="str">
        <f t="shared" si="33"/>
        <v>03</v>
      </c>
      <c r="CJ609" t="s">
        <v>655</v>
      </c>
      <c r="CK609" s="31" t="s">
        <v>740</v>
      </c>
    </row>
    <row r="610" spans="1:89" ht="51" x14ac:dyDescent="0.25">
      <c r="A610" s="6">
        <v>86</v>
      </c>
      <c r="B610" s="27" t="str">
        <f t="shared" si="32"/>
        <v>ИТЭ-001.01.03.086</v>
      </c>
      <c r="C610" s="17" t="s">
        <v>1174</v>
      </c>
      <c r="D610" s="18">
        <v>3</v>
      </c>
      <c r="E610" s="18" t="s">
        <v>1287</v>
      </c>
      <c r="F610" s="18" t="s">
        <v>635</v>
      </c>
      <c r="G610" s="17" t="s">
        <v>152</v>
      </c>
      <c r="H610" s="17" t="s">
        <v>257</v>
      </c>
      <c r="BN610" s="25">
        <v>0</v>
      </c>
      <c r="BO610" s="25">
        <v>0</v>
      </c>
      <c r="BP610" s="25">
        <v>0</v>
      </c>
      <c r="BQ610" s="25">
        <v>0</v>
      </c>
      <c r="BR610" s="25">
        <v>0</v>
      </c>
      <c r="BS610" s="25">
        <v>0</v>
      </c>
      <c r="BT610" s="25">
        <v>0</v>
      </c>
      <c r="BU610" s="25">
        <v>2000</v>
      </c>
      <c r="BV610" s="25">
        <v>0</v>
      </c>
      <c r="BW610" s="25">
        <v>0</v>
      </c>
      <c r="BX610" s="25">
        <v>0</v>
      </c>
      <c r="BY610" s="25">
        <v>0</v>
      </c>
      <c r="BZ610" s="25">
        <v>0</v>
      </c>
      <c r="CA610" s="25">
        <v>0</v>
      </c>
      <c r="CB610" s="21">
        <f t="shared" si="31"/>
        <v>2000</v>
      </c>
      <c r="CE610" s="31" t="s">
        <v>34</v>
      </c>
      <c r="CF610" t="s">
        <v>655</v>
      </c>
      <c r="CG610" s="31" t="s">
        <v>1286</v>
      </c>
      <c r="CH610" t="s">
        <v>655</v>
      </c>
      <c r="CI610" t="str">
        <f t="shared" si="33"/>
        <v>03</v>
      </c>
      <c r="CJ610" t="s">
        <v>655</v>
      </c>
      <c r="CK610" s="31" t="s">
        <v>741</v>
      </c>
    </row>
    <row r="611" spans="1:89" ht="51" x14ac:dyDescent="0.25">
      <c r="A611" s="7">
        <v>87</v>
      </c>
      <c r="B611" s="27" t="str">
        <f t="shared" si="32"/>
        <v>ИТЭ-001.01.03.087</v>
      </c>
      <c r="C611" s="17" t="s">
        <v>1175</v>
      </c>
      <c r="D611" s="18">
        <v>3</v>
      </c>
      <c r="E611" s="18" t="s">
        <v>1287</v>
      </c>
      <c r="F611" s="18" t="s">
        <v>635</v>
      </c>
      <c r="G611" s="17" t="s">
        <v>152</v>
      </c>
      <c r="H611" s="17" t="s">
        <v>257</v>
      </c>
      <c r="BN611" s="25">
        <v>0</v>
      </c>
      <c r="BO611" s="25">
        <v>0</v>
      </c>
      <c r="BP611" s="25">
        <v>0</v>
      </c>
      <c r="BQ611" s="25">
        <v>0</v>
      </c>
      <c r="BR611" s="25">
        <v>0</v>
      </c>
      <c r="BS611" s="25">
        <v>0</v>
      </c>
      <c r="BT611" s="25">
        <v>0</v>
      </c>
      <c r="BU611" s="25">
        <v>69000</v>
      </c>
      <c r="BV611" s="25">
        <v>0</v>
      </c>
      <c r="BW611" s="25">
        <v>0</v>
      </c>
      <c r="BX611" s="25">
        <v>0</v>
      </c>
      <c r="BY611" s="25">
        <v>0</v>
      </c>
      <c r="BZ611" s="25">
        <v>0</v>
      </c>
      <c r="CA611" s="25">
        <v>0</v>
      </c>
      <c r="CB611" s="21">
        <f t="shared" si="31"/>
        <v>69000</v>
      </c>
      <c r="CE611" s="31" t="s">
        <v>34</v>
      </c>
      <c r="CF611" t="s">
        <v>655</v>
      </c>
      <c r="CG611" s="31" t="s">
        <v>1286</v>
      </c>
      <c r="CH611" t="s">
        <v>655</v>
      </c>
      <c r="CI611" t="str">
        <f t="shared" si="33"/>
        <v>03</v>
      </c>
      <c r="CJ611" t="s">
        <v>655</v>
      </c>
      <c r="CK611" s="31" t="s">
        <v>742</v>
      </c>
    </row>
    <row r="612" spans="1:89" ht="51" x14ac:dyDescent="0.25">
      <c r="A612" s="6">
        <v>88</v>
      </c>
      <c r="B612" s="27" t="str">
        <f t="shared" si="32"/>
        <v>ИТЭ-001.01.03.088</v>
      </c>
      <c r="C612" s="17" t="s">
        <v>1152</v>
      </c>
      <c r="D612" s="18">
        <v>3</v>
      </c>
      <c r="E612" s="18" t="s">
        <v>1287</v>
      </c>
      <c r="F612" s="18" t="s">
        <v>635</v>
      </c>
      <c r="G612" s="17" t="s">
        <v>152</v>
      </c>
      <c r="H612" s="17" t="s">
        <v>257</v>
      </c>
      <c r="BN612" s="25">
        <v>0</v>
      </c>
      <c r="BO612" s="25">
        <v>0</v>
      </c>
      <c r="BP612" s="25">
        <v>0</v>
      </c>
      <c r="BQ612" s="25">
        <v>0</v>
      </c>
      <c r="BR612" s="25">
        <v>0</v>
      </c>
      <c r="BS612" s="25">
        <v>0</v>
      </c>
      <c r="BT612" s="25">
        <v>0</v>
      </c>
      <c r="BU612" s="25">
        <v>5000</v>
      </c>
      <c r="BV612" s="25">
        <v>0</v>
      </c>
      <c r="BW612" s="25">
        <v>0</v>
      </c>
      <c r="BX612" s="25">
        <v>0</v>
      </c>
      <c r="BY612" s="25">
        <v>0</v>
      </c>
      <c r="BZ612" s="25">
        <v>0</v>
      </c>
      <c r="CA612" s="25">
        <v>0</v>
      </c>
      <c r="CB612" s="21">
        <f t="shared" si="31"/>
        <v>5000</v>
      </c>
      <c r="CE612" s="31" t="s">
        <v>34</v>
      </c>
      <c r="CF612" t="s">
        <v>655</v>
      </c>
      <c r="CG612" s="31" t="s">
        <v>1286</v>
      </c>
      <c r="CH612" t="s">
        <v>655</v>
      </c>
      <c r="CI612" t="str">
        <f t="shared" si="33"/>
        <v>03</v>
      </c>
      <c r="CJ612" t="s">
        <v>655</v>
      </c>
      <c r="CK612" s="31" t="s">
        <v>743</v>
      </c>
    </row>
    <row r="613" spans="1:89" ht="51" x14ac:dyDescent="0.25">
      <c r="A613" s="7">
        <v>89</v>
      </c>
      <c r="B613" s="27" t="str">
        <f t="shared" si="32"/>
        <v>ИТЭ-001.01.03.089</v>
      </c>
      <c r="C613" s="17" t="s">
        <v>1129</v>
      </c>
      <c r="D613" s="18">
        <v>3</v>
      </c>
      <c r="E613" s="18" t="s">
        <v>1287</v>
      </c>
      <c r="F613" s="18" t="s">
        <v>635</v>
      </c>
      <c r="G613" s="17" t="s">
        <v>152</v>
      </c>
      <c r="H613" s="17" t="s">
        <v>257</v>
      </c>
      <c r="BN613" s="25">
        <v>0</v>
      </c>
      <c r="BO613" s="25">
        <v>0</v>
      </c>
      <c r="BP613" s="25">
        <v>0</v>
      </c>
      <c r="BQ613" s="25">
        <v>0</v>
      </c>
      <c r="BR613" s="25">
        <v>0</v>
      </c>
      <c r="BS613" s="25">
        <v>0</v>
      </c>
      <c r="BT613" s="25">
        <v>0</v>
      </c>
      <c r="BU613" s="25">
        <v>0</v>
      </c>
      <c r="BV613" s="25">
        <v>1000</v>
      </c>
      <c r="BW613" s="25">
        <v>0</v>
      </c>
      <c r="BX613" s="25">
        <v>0</v>
      </c>
      <c r="BY613" s="25">
        <v>0</v>
      </c>
      <c r="BZ613" s="25">
        <v>0</v>
      </c>
      <c r="CA613" s="25">
        <v>0</v>
      </c>
      <c r="CB613" s="21">
        <f t="shared" si="31"/>
        <v>1000</v>
      </c>
      <c r="CE613" s="31" t="s">
        <v>34</v>
      </c>
      <c r="CF613" t="s">
        <v>655</v>
      </c>
      <c r="CG613" s="31" t="s">
        <v>1286</v>
      </c>
      <c r="CH613" t="s">
        <v>655</v>
      </c>
      <c r="CI613" t="str">
        <f t="shared" si="33"/>
        <v>03</v>
      </c>
      <c r="CJ613" t="s">
        <v>655</v>
      </c>
      <c r="CK613" s="31" t="s">
        <v>744</v>
      </c>
    </row>
    <row r="614" spans="1:89" ht="51" x14ac:dyDescent="0.25">
      <c r="A614" s="6">
        <v>90</v>
      </c>
      <c r="B614" s="27" t="str">
        <f t="shared" si="32"/>
        <v>ИТЭ-001.01.03.090</v>
      </c>
      <c r="C614" s="17" t="s">
        <v>1176</v>
      </c>
      <c r="D614" s="18">
        <v>3</v>
      </c>
      <c r="E614" s="18" t="s">
        <v>1287</v>
      </c>
      <c r="F614" s="18" t="s">
        <v>635</v>
      </c>
      <c r="G614" s="17" t="s">
        <v>152</v>
      </c>
      <c r="H614" s="17" t="s">
        <v>257</v>
      </c>
      <c r="BN614" s="25">
        <v>0</v>
      </c>
      <c r="BO614" s="25">
        <v>0</v>
      </c>
      <c r="BP614" s="25">
        <v>0</v>
      </c>
      <c r="BQ614" s="25">
        <v>0</v>
      </c>
      <c r="BR614" s="25">
        <v>0</v>
      </c>
      <c r="BS614" s="25">
        <v>0</v>
      </c>
      <c r="BT614" s="25">
        <v>0</v>
      </c>
      <c r="BU614" s="25">
        <v>0</v>
      </c>
      <c r="BV614" s="25">
        <v>12630</v>
      </c>
      <c r="BW614" s="25">
        <v>0</v>
      </c>
      <c r="BX614" s="25">
        <v>0</v>
      </c>
      <c r="BY614" s="25">
        <v>0</v>
      </c>
      <c r="BZ614" s="25">
        <v>0</v>
      </c>
      <c r="CA614" s="25">
        <v>0</v>
      </c>
      <c r="CB614" s="21">
        <f t="shared" si="31"/>
        <v>12630</v>
      </c>
      <c r="CE614" s="31" t="s">
        <v>34</v>
      </c>
      <c r="CF614" t="s">
        <v>655</v>
      </c>
      <c r="CG614" s="31" t="s">
        <v>1286</v>
      </c>
      <c r="CH614" t="s">
        <v>655</v>
      </c>
      <c r="CI614" t="str">
        <f t="shared" si="33"/>
        <v>03</v>
      </c>
      <c r="CJ614" t="s">
        <v>655</v>
      </c>
      <c r="CK614" s="31" t="s">
        <v>745</v>
      </c>
    </row>
    <row r="615" spans="1:89" ht="51" x14ac:dyDescent="0.25">
      <c r="A615" s="7">
        <v>91</v>
      </c>
      <c r="B615" s="27" t="str">
        <f t="shared" si="32"/>
        <v>ИТЭ-001.01.03.091</v>
      </c>
      <c r="C615" s="17" t="s">
        <v>1177</v>
      </c>
      <c r="D615" s="18">
        <v>3</v>
      </c>
      <c r="E615" s="18" t="s">
        <v>1287</v>
      </c>
      <c r="F615" s="18" t="s">
        <v>635</v>
      </c>
      <c r="G615" s="17" t="s">
        <v>152</v>
      </c>
      <c r="H615" s="17" t="s">
        <v>257</v>
      </c>
      <c r="BN615" s="25">
        <v>0</v>
      </c>
      <c r="BO615" s="25">
        <v>0</v>
      </c>
      <c r="BP615" s="25">
        <v>0</v>
      </c>
      <c r="BQ615" s="25">
        <v>0</v>
      </c>
      <c r="BR615" s="25">
        <v>0</v>
      </c>
      <c r="BS615" s="25">
        <v>0</v>
      </c>
      <c r="BT615" s="25">
        <v>0</v>
      </c>
      <c r="BU615" s="25">
        <v>0</v>
      </c>
      <c r="BV615" s="25">
        <v>14800</v>
      </c>
      <c r="BW615" s="25">
        <v>0</v>
      </c>
      <c r="BX615" s="25">
        <v>0</v>
      </c>
      <c r="BY615" s="25">
        <v>0</v>
      </c>
      <c r="BZ615" s="25">
        <v>0</v>
      </c>
      <c r="CA615" s="25">
        <v>0</v>
      </c>
      <c r="CB615" s="21">
        <f t="shared" si="31"/>
        <v>14800</v>
      </c>
      <c r="CE615" s="31" t="s">
        <v>34</v>
      </c>
      <c r="CF615" t="s">
        <v>655</v>
      </c>
      <c r="CG615" s="31" t="s">
        <v>1286</v>
      </c>
      <c r="CH615" t="s">
        <v>655</v>
      </c>
      <c r="CI615" t="str">
        <f t="shared" si="33"/>
        <v>03</v>
      </c>
      <c r="CJ615" t="s">
        <v>655</v>
      </c>
      <c r="CK615" s="31" t="s">
        <v>746</v>
      </c>
    </row>
    <row r="616" spans="1:89" ht="51" x14ac:dyDescent="0.25">
      <c r="A616" s="6">
        <v>92</v>
      </c>
      <c r="B616" s="27" t="str">
        <f t="shared" si="32"/>
        <v>ИТЭ-001.01.03.092</v>
      </c>
      <c r="C616" s="17" t="s">
        <v>1162</v>
      </c>
      <c r="D616" s="18">
        <v>3</v>
      </c>
      <c r="E616" s="18" t="s">
        <v>1287</v>
      </c>
      <c r="F616" s="18" t="s">
        <v>635</v>
      </c>
      <c r="G616" s="17" t="s">
        <v>152</v>
      </c>
      <c r="H616" s="17" t="s">
        <v>257</v>
      </c>
      <c r="BN616" s="25">
        <v>0</v>
      </c>
      <c r="BO616" s="25">
        <v>0</v>
      </c>
      <c r="BP616" s="25">
        <v>0</v>
      </c>
      <c r="BQ616" s="25">
        <v>0</v>
      </c>
      <c r="BR616" s="25">
        <v>0</v>
      </c>
      <c r="BS616" s="25">
        <v>0</v>
      </c>
      <c r="BT616" s="25">
        <v>0</v>
      </c>
      <c r="BU616" s="25">
        <v>0</v>
      </c>
      <c r="BV616" s="25">
        <v>3000</v>
      </c>
      <c r="BW616" s="25">
        <v>0</v>
      </c>
      <c r="BX616" s="25">
        <v>0</v>
      </c>
      <c r="BY616" s="25">
        <v>0</v>
      </c>
      <c r="BZ616" s="25">
        <v>0</v>
      </c>
      <c r="CA616" s="25">
        <v>0</v>
      </c>
      <c r="CB616" s="21">
        <f t="shared" si="31"/>
        <v>3000</v>
      </c>
      <c r="CE616" s="31" t="s">
        <v>34</v>
      </c>
      <c r="CF616" t="s">
        <v>655</v>
      </c>
      <c r="CG616" s="31" t="s">
        <v>1286</v>
      </c>
      <c r="CH616" t="s">
        <v>655</v>
      </c>
      <c r="CI616" t="str">
        <f t="shared" si="33"/>
        <v>03</v>
      </c>
      <c r="CJ616" t="s">
        <v>655</v>
      </c>
      <c r="CK616" s="31" t="s">
        <v>747</v>
      </c>
    </row>
    <row r="617" spans="1:89" ht="51" x14ac:dyDescent="0.25">
      <c r="A617" s="7">
        <v>93</v>
      </c>
      <c r="B617" s="27" t="str">
        <f t="shared" si="32"/>
        <v>ИТЭ-001.01.03.093</v>
      </c>
      <c r="C617" s="17" t="s">
        <v>1174</v>
      </c>
      <c r="D617" s="18">
        <v>3</v>
      </c>
      <c r="E617" s="18" t="s">
        <v>1287</v>
      </c>
      <c r="F617" s="18" t="s">
        <v>635</v>
      </c>
      <c r="G617" s="17" t="s">
        <v>152</v>
      </c>
      <c r="H617" s="17" t="s">
        <v>257</v>
      </c>
      <c r="BN617" s="25">
        <v>0</v>
      </c>
      <c r="BO617" s="25">
        <v>0</v>
      </c>
      <c r="BP617" s="25">
        <v>0</v>
      </c>
      <c r="BQ617" s="25">
        <v>0</v>
      </c>
      <c r="BR617" s="25">
        <v>0</v>
      </c>
      <c r="BS617" s="25">
        <v>0</v>
      </c>
      <c r="BT617" s="25">
        <v>0</v>
      </c>
      <c r="BU617" s="25">
        <v>0</v>
      </c>
      <c r="BV617" s="25">
        <v>3000</v>
      </c>
      <c r="BW617" s="25">
        <v>0</v>
      </c>
      <c r="BX617" s="25">
        <v>0</v>
      </c>
      <c r="BY617" s="25">
        <v>0</v>
      </c>
      <c r="BZ617" s="25">
        <v>0</v>
      </c>
      <c r="CA617" s="25">
        <v>0</v>
      </c>
      <c r="CB617" s="21">
        <f t="shared" si="31"/>
        <v>3000</v>
      </c>
      <c r="CE617" s="31" t="s">
        <v>34</v>
      </c>
      <c r="CF617" t="s">
        <v>655</v>
      </c>
      <c r="CG617" s="31" t="s">
        <v>1286</v>
      </c>
      <c r="CH617" t="s">
        <v>655</v>
      </c>
      <c r="CI617" t="str">
        <f t="shared" si="33"/>
        <v>03</v>
      </c>
      <c r="CJ617" t="s">
        <v>655</v>
      </c>
      <c r="CK617" s="31" t="s">
        <v>748</v>
      </c>
    </row>
    <row r="618" spans="1:89" ht="51" x14ac:dyDescent="0.25">
      <c r="A618" s="6">
        <v>94</v>
      </c>
      <c r="B618" s="27" t="str">
        <f t="shared" si="32"/>
        <v>ИТЭ-001.01.03.094</v>
      </c>
      <c r="C618" s="17" t="s">
        <v>1178</v>
      </c>
      <c r="D618" s="18">
        <v>3</v>
      </c>
      <c r="E618" s="18" t="s">
        <v>1287</v>
      </c>
      <c r="F618" s="18" t="s">
        <v>635</v>
      </c>
      <c r="G618" s="17" t="s">
        <v>152</v>
      </c>
      <c r="H618" s="17" t="s">
        <v>257</v>
      </c>
      <c r="BN618" s="25">
        <v>0</v>
      </c>
      <c r="BO618" s="25">
        <v>0</v>
      </c>
      <c r="BP618" s="25">
        <v>0</v>
      </c>
      <c r="BQ618" s="25">
        <v>0</v>
      </c>
      <c r="BR618" s="25">
        <v>0</v>
      </c>
      <c r="BS618" s="25">
        <v>0</v>
      </c>
      <c r="BT618" s="25">
        <v>0</v>
      </c>
      <c r="BU618" s="25">
        <v>0</v>
      </c>
      <c r="BV618" s="25">
        <v>250</v>
      </c>
      <c r="BW618" s="25">
        <v>0</v>
      </c>
      <c r="BX618" s="25">
        <v>0</v>
      </c>
      <c r="BY618" s="25">
        <v>0</v>
      </c>
      <c r="BZ618" s="25">
        <v>0</v>
      </c>
      <c r="CA618" s="25">
        <v>0</v>
      </c>
      <c r="CB618" s="21">
        <f t="shared" si="31"/>
        <v>250</v>
      </c>
      <c r="CE618" s="31" t="s">
        <v>34</v>
      </c>
      <c r="CF618" t="s">
        <v>655</v>
      </c>
      <c r="CG618" s="31" t="s">
        <v>1286</v>
      </c>
      <c r="CH618" t="s">
        <v>655</v>
      </c>
      <c r="CI618" t="str">
        <f t="shared" si="33"/>
        <v>03</v>
      </c>
      <c r="CJ618" t="s">
        <v>655</v>
      </c>
      <c r="CK618" s="31" t="s">
        <v>749</v>
      </c>
    </row>
    <row r="619" spans="1:89" ht="51" x14ac:dyDescent="0.25">
      <c r="A619" s="7">
        <v>95</v>
      </c>
      <c r="B619" s="27" t="str">
        <f t="shared" si="32"/>
        <v>ИТЭ-001.01.03.095</v>
      </c>
      <c r="C619" s="17" t="s">
        <v>1179</v>
      </c>
      <c r="D619" s="18">
        <v>3</v>
      </c>
      <c r="E619" s="18" t="s">
        <v>1287</v>
      </c>
      <c r="F619" s="18" t="s">
        <v>635</v>
      </c>
      <c r="G619" s="17" t="s">
        <v>152</v>
      </c>
      <c r="H619" s="17" t="s">
        <v>257</v>
      </c>
      <c r="BN619" s="25">
        <v>0</v>
      </c>
      <c r="BO619" s="25">
        <v>0</v>
      </c>
      <c r="BP619" s="25">
        <v>0</v>
      </c>
      <c r="BQ619" s="25">
        <v>0</v>
      </c>
      <c r="BR619" s="25">
        <v>0</v>
      </c>
      <c r="BS619" s="25">
        <v>0</v>
      </c>
      <c r="BT619" s="25">
        <v>0</v>
      </c>
      <c r="BU619" s="25">
        <v>0</v>
      </c>
      <c r="BV619" s="25">
        <v>7800</v>
      </c>
      <c r="BW619" s="25">
        <v>0</v>
      </c>
      <c r="BX619" s="25">
        <v>0</v>
      </c>
      <c r="BY619" s="25">
        <v>0</v>
      </c>
      <c r="BZ619" s="25">
        <v>0</v>
      </c>
      <c r="CA619" s="25">
        <v>0</v>
      </c>
      <c r="CB619" s="21">
        <f t="shared" si="31"/>
        <v>7800</v>
      </c>
      <c r="CE619" s="31" t="s">
        <v>34</v>
      </c>
      <c r="CF619" t="s">
        <v>655</v>
      </c>
      <c r="CG619" s="31" t="s">
        <v>1286</v>
      </c>
      <c r="CH619" t="s">
        <v>655</v>
      </c>
      <c r="CI619" t="str">
        <f t="shared" si="33"/>
        <v>03</v>
      </c>
      <c r="CJ619" t="s">
        <v>655</v>
      </c>
      <c r="CK619" s="31" t="s">
        <v>750</v>
      </c>
    </row>
    <row r="620" spans="1:89" ht="51" x14ac:dyDescent="0.25">
      <c r="A620" s="6">
        <v>96</v>
      </c>
      <c r="B620" s="27" t="str">
        <f t="shared" si="32"/>
        <v>ИТЭ-001.01.03.096</v>
      </c>
      <c r="C620" s="17" t="s">
        <v>1169</v>
      </c>
      <c r="D620" s="18">
        <v>3</v>
      </c>
      <c r="E620" s="18" t="s">
        <v>1287</v>
      </c>
      <c r="F620" s="18" t="s">
        <v>635</v>
      </c>
      <c r="G620" s="17" t="s">
        <v>152</v>
      </c>
      <c r="H620" s="17" t="s">
        <v>257</v>
      </c>
      <c r="BN620" s="25">
        <v>0</v>
      </c>
      <c r="BO620" s="25">
        <v>0</v>
      </c>
      <c r="BP620" s="25">
        <v>0</v>
      </c>
      <c r="BQ620" s="25">
        <v>0</v>
      </c>
      <c r="BR620" s="25">
        <v>0</v>
      </c>
      <c r="BS620" s="25">
        <v>0</v>
      </c>
      <c r="BT620" s="25">
        <v>0</v>
      </c>
      <c r="BU620" s="25">
        <v>0</v>
      </c>
      <c r="BV620" s="25">
        <v>5500</v>
      </c>
      <c r="BW620" s="25">
        <v>0</v>
      </c>
      <c r="BX620" s="25">
        <v>0</v>
      </c>
      <c r="BY620" s="25">
        <v>0</v>
      </c>
      <c r="BZ620" s="25">
        <v>0</v>
      </c>
      <c r="CA620" s="25">
        <v>0</v>
      </c>
      <c r="CB620" s="21">
        <f t="shared" si="31"/>
        <v>5500</v>
      </c>
      <c r="CE620" s="31" t="s">
        <v>34</v>
      </c>
      <c r="CF620" t="s">
        <v>655</v>
      </c>
      <c r="CG620" s="31" t="s">
        <v>1286</v>
      </c>
      <c r="CH620" t="s">
        <v>655</v>
      </c>
      <c r="CI620" t="str">
        <f t="shared" si="33"/>
        <v>03</v>
      </c>
      <c r="CJ620" t="s">
        <v>655</v>
      </c>
      <c r="CK620" s="31" t="s">
        <v>751</v>
      </c>
    </row>
    <row r="621" spans="1:89" ht="51" x14ac:dyDescent="0.25">
      <c r="A621" s="7">
        <v>97</v>
      </c>
      <c r="B621" s="27" t="str">
        <f t="shared" si="32"/>
        <v>ИТЭ-001.01.03.097</v>
      </c>
      <c r="C621" s="17" t="s">
        <v>1180</v>
      </c>
      <c r="D621" s="18">
        <v>3</v>
      </c>
      <c r="E621" s="18" t="s">
        <v>1287</v>
      </c>
      <c r="F621" s="18" t="s">
        <v>635</v>
      </c>
      <c r="G621" s="17" t="s">
        <v>152</v>
      </c>
      <c r="H621" s="17" t="s">
        <v>257</v>
      </c>
      <c r="BN621" s="25">
        <v>0</v>
      </c>
      <c r="BO621" s="25">
        <v>0</v>
      </c>
      <c r="BP621" s="25">
        <v>0</v>
      </c>
      <c r="BQ621" s="25">
        <v>0</v>
      </c>
      <c r="BR621" s="25">
        <v>0</v>
      </c>
      <c r="BS621" s="25">
        <v>0</v>
      </c>
      <c r="BT621" s="25">
        <v>0</v>
      </c>
      <c r="BU621" s="25">
        <v>0</v>
      </c>
      <c r="BV621" s="25">
        <v>69000</v>
      </c>
      <c r="BW621" s="25">
        <v>0</v>
      </c>
      <c r="BX621" s="25">
        <v>0</v>
      </c>
      <c r="BY621" s="25">
        <v>0</v>
      </c>
      <c r="BZ621" s="25">
        <v>0</v>
      </c>
      <c r="CA621" s="25">
        <v>0</v>
      </c>
      <c r="CB621" s="21">
        <f t="shared" si="31"/>
        <v>69000</v>
      </c>
      <c r="CE621" s="31" t="s">
        <v>34</v>
      </c>
      <c r="CF621" t="s">
        <v>655</v>
      </c>
      <c r="CG621" s="31" t="s">
        <v>1286</v>
      </c>
      <c r="CH621" t="s">
        <v>655</v>
      </c>
      <c r="CI621" t="str">
        <f t="shared" si="33"/>
        <v>03</v>
      </c>
      <c r="CJ621" t="s">
        <v>655</v>
      </c>
      <c r="CK621" s="31" t="s">
        <v>752</v>
      </c>
    </row>
    <row r="622" spans="1:89" ht="51" x14ac:dyDescent="0.25">
      <c r="A622" s="6">
        <v>98</v>
      </c>
      <c r="B622" s="27" t="str">
        <f t="shared" si="32"/>
        <v>ИТЭ-001.01.03.098</v>
      </c>
      <c r="C622" s="17" t="s">
        <v>1181</v>
      </c>
      <c r="D622" s="18">
        <v>3</v>
      </c>
      <c r="E622" s="18" t="s">
        <v>1287</v>
      </c>
      <c r="F622" s="18" t="s">
        <v>635</v>
      </c>
      <c r="G622" s="17" t="s">
        <v>152</v>
      </c>
      <c r="H622" s="17" t="s">
        <v>257</v>
      </c>
      <c r="BN622" s="25">
        <v>0</v>
      </c>
      <c r="BO622" s="25">
        <v>0</v>
      </c>
      <c r="BP622" s="25">
        <v>0</v>
      </c>
      <c r="BQ622" s="25">
        <v>0</v>
      </c>
      <c r="BR622" s="25">
        <v>0</v>
      </c>
      <c r="BS622" s="25">
        <v>0</v>
      </c>
      <c r="BT622" s="25">
        <v>0</v>
      </c>
      <c r="BU622" s="25">
        <v>0</v>
      </c>
      <c r="BV622" s="25">
        <v>750</v>
      </c>
      <c r="BW622" s="25">
        <v>0</v>
      </c>
      <c r="BX622" s="25">
        <v>0</v>
      </c>
      <c r="BY622" s="25">
        <v>0</v>
      </c>
      <c r="BZ622" s="25">
        <v>0</v>
      </c>
      <c r="CA622" s="25">
        <v>0</v>
      </c>
      <c r="CB622" s="21">
        <f t="shared" si="31"/>
        <v>750</v>
      </c>
      <c r="CE622" s="31" t="s">
        <v>34</v>
      </c>
      <c r="CF622" t="s">
        <v>655</v>
      </c>
      <c r="CG622" s="31" t="s">
        <v>1286</v>
      </c>
      <c r="CH622" t="s">
        <v>655</v>
      </c>
      <c r="CI622" t="str">
        <f t="shared" si="33"/>
        <v>03</v>
      </c>
      <c r="CJ622" t="s">
        <v>655</v>
      </c>
      <c r="CK622" s="31" t="s">
        <v>753</v>
      </c>
    </row>
    <row r="623" spans="1:89" ht="51" x14ac:dyDescent="0.25">
      <c r="A623" s="7">
        <v>99</v>
      </c>
      <c r="B623" s="27" t="str">
        <f t="shared" si="32"/>
        <v>ИТЭ-001.01.03.099</v>
      </c>
      <c r="C623" s="17" t="s">
        <v>1182</v>
      </c>
      <c r="D623" s="18">
        <v>3</v>
      </c>
      <c r="E623" s="18" t="s">
        <v>1287</v>
      </c>
      <c r="F623" s="18" t="s">
        <v>635</v>
      </c>
      <c r="G623" s="17" t="s">
        <v>152</v>
      </c>
      <c r="H623" s="17" t="s">
        <v>257</v>
      </c>
      <c r="BN623" s="25">
        <v>0</v>
      </c>
      <c r="BO623" s="25">
        <v>0</v>
      </c>
      <c r="BP623" s="25">
        <v>0</v>
      </c>
      <c r="BQ623" s="25">
        <v>0</v>
      </c>
      <c r="BR623" s="25">
        <v>0</v>
      </c>
      <c r="BS623" s="25">
        <v>0</v>
      </c>
      <c r="BT623" s="25">
        <v>0</v>
      </c>
      <c r="BU623" s="25">
        <v>0</v>
      </c>
      <c r="BV623" s="25">
        <v>550</v>
      </c>
      <c r="BW623" s="25">
        <v>0</v>
      </c>
      <c r="BX623" s="25">
        <v>0</v>
      </c>
      <c r="BY623" s="25">
        <v>0</v>
      </c>
      <c r="BZ623" s="25">
        <v>0</v>
      </c>
      <c r="CA623" s="25">
        <v>0</v>
      </c>
      <c r="CB623" s="21">
        <f t="shared" si="31"/>
        <v>550</v>
      </c>
      <c r="CE623" s="31" t="s">
        <v>34</v>
      </c>
      <c r="CF623" t="s">
        <v>655</v>
      </c>
      <c r="CG623" s="31" t="s">
        <v>1286</v>
      </c>
      <c r="CH623" t="s">
        <v>655</v>
      </c>
      <c r="CI623" t="str">
        <f t="shared" si="33"/>
        <v>03</v>
      </c>
      <c r="CJ623" t="s">
        <v>655</v>
      </c>
      <c r="CK623" s="31" t="s">
        <v>754</v>
      </c>
    </row>
    <row r="624" spans="1:89" ht="51" x14ac:dyDescent="0.25">
      <c r="A624" s="6">
        <v>100</v>
      </c>
      <c r="B624" s="27" t="str">
        <f t="shared" si="32"/>
        <v>ИТЭ-001.01.03.100</v>
      </c>
      <c r="C624" s="17" t="s">
        <v>1152</v>
      </c>
      <c r="D624" s="18">
        <v>3</v>
      </c>
      <c r="E624" s="18" t="s">
        <v>1287</v>
      </c>
      <c r="F624" s="18" t="s">
        <v>635</v>
      </c>
      <c r="G624" s="17" t="s">
        <v>152</v>
      </c>
      <c r="H624" s="17" t="s">
        <v>257</v>
      </c>
      <c r="BN624" s="25">
        <v>0</v>
      </c>
      <c r="BO624" s="25">
        <v>0</v>
      </c>
      <c r="BP624" s="25">
        <v>0</v>
      </c>
      <c r="BQ624" s="25">
        <v>0</v>
      </c>
      <c r="BR624" s="25">
        <v>0</v>
      </c>
      <c r="BS624" s="25">
        <v>0</v>
      </c>
      <c r="BT624" s="25">
        <v>0</v>
      </c>
      <c r="BU624" s="25">
        <v>0</v>
      </c>
      <c r="BV624" s="25">
        <v>5000</v>
      </c>
      <c r="BW624" s="25">
        <v>0</v>
      </c>
      <c r="BX624" s="25">
        <v>0</v>
      </c>
      <c r="BY624" s="25">
        <v>0</v>
      </c>
      <c r="BZ624" s="25">
        <v>0</v>
      </c>
      <c r="CA624" s="25">
        <v>0</v>
      </c>
      <c r="CB624" s="21">
        <f t="shared" si="31"/>
        <v>5000</v>
      </c>
      <c r="CE624" s="31" t="s">
        <v>34</v>
      </c>
      <c r="CF624" t="s">
        <v>655</v>
      </c>
      <c r="CG624" s="31" t="s">
        <v>1286</v>
      </c>
      <c r="CH624" t="s">
        <v>655</v>
      </c>
      <c r="CI624" t="str">
        <f t="shared" si="33"/>
        <v>03</v>
      </c>
      <c r="CJ624" t="s">
        <v>655</v>
      </c>
      <c r="CK624" s="31" t="s">
        <v>755</v>
      </c>
    </row>
    <row r="625" spans="1:89" ht="51" x14ac:dyDescent="0.25">
      <c r="A625" s="7">
        <v>101</v>
      </c>
      <c r="B625" s="27" t="str">
        <f t="shared" si="32"/>
        <v>ИТЭ-001.01.03.101</v>
      </c>
      <c r="C625" s="17" t="s">
        <v>1129</v>
      </c>
      <c r="D625" s="18">
        <v>3</v>
      </c>
      <c r="E625" s="18" t="s">
        <v>1287</v>
      </c>
      <c r="F625" s="18" t="s">
        <v>635</v>
      </c>
      <c r="G625" s="17" t="s">
        <v>152</v>
      </c>
      <c r="H625" s="17" t="s">
        <v>257</v>
      </c>
      <c r="BN625" s="25">
        <v>0</v>
      </c>
      <c r="BO625" s="25">
        <v>0</v>
      </c>
      <c r="BP625" s="25">
        <v>0</v>
      </c>
      <c r="BQ625" s="25">
        <v>0</v>
      </c>
      <c r="BR625" s="25">
        <v>0</v>
      </c>
      <c r="BS625" s="25">
        <v>0</v>
      </c>
      <c r="BT625" s="25">
        <v>0</v>
      </c>
      <c r="BU625" s="25">
        <v>0</v>
      </c>
      <c r="BV625" s="25">
        <v>0</v>
      </c>
      <c r="BW625" s="25">
        <v>1000</v>
      </c>
      <c r="BX625" s="25">
        <v>0</v>
      </c>
      <c r="BY625" s="25">
        <v>0</v>
      </c>
      <c r="BZ625" s="25">
        <v>0</v>
      </c>
      <c r="CA625" s="25">
        <v>0</v>
      </c>
      <c r="CB625" s="21">
        <f t="shared" si="31"/>
        <v>1000</v>
      </c>
      <c r="CE625" s="31" t="s">
        <v>34</v>
      </c>
      <c r="CF625" t="s">
        <v>655</v>
      </c>
      <c r="CG625" s="31" t="s">
        <v>1286</v>
      </c>
      <c r="CH625" t="s">
        <v>655</v>
      </c>
      <c r="CI625" t="str">
        <f t="shared" si="33"/>
        <v>03</v>
      </c>
      <c r="CJ625" t="s">
        <v>655</v>
      </c>
      <c r="CK625" s="31" t="s">
        <v>756</v>
      </c>
    </row>
    <row r="626" spans="1:89" ht="51" x14ac:dyDescent="0.25">
      <c r="A626" s="6">
        <v>102</v>
      </c>
      <c r="B626" s="27" t="str">
        <f t="shared" si="32"/>
        <v>ИТЭ-001.01.03.102</v>
      </c>
      <c r="C626" s="17" t="s">
        <v>1183</v>
      </c>
      <c r="D626" s="18">
        <v>3</v>
      </c>
      <c r="E626" s="18" t="s">
        <v>1287</v>
      </c>
      <c r="F626" s="18" t="s">
        <v>635</v>
      </c>
      <c r="G626" s="17" t="s">
        <v>152</v>
      </c>
      <c r="H626" s="17" t="s">
        <v>257</v>
      </c>
      <c r="BN626" s="25">
        <v>0</v>
      </c>
      <c r="BO626" s="25">
        <v>0</v>
      </c>
      <c r="BP626" s="25">
        <v>0</v>
      </c>
      <c r="BQ626" s="25">
        <v>0</v>
      </c>
      <c r="BR626" s="25">
        <v>0</v>
      </c>
      <c r="BS626" s="25">
        <v>0</v>
      </c>
      <c r="BT626" s="25">
        <v>0</v>
      </c>
      <c r="BU626" s="25">
        <v>0</v>
      </c>
      <c r="BV626" s="25">
        <v>0</v>
      </c>
      <c r="BW626" s="25">
        <v>22879</v>
      </c>
      <c r="BX626" s="25">
        <v>0</v>
      </c>
      <c r="BY626" s="25">
        <v>0</v>
      </c>
      <c r="BZ626" s="25">
        <v>0</v>
      </c>
      <c r="CA626" s="25">
        <v>0</v>
      </c>
      <c r="CB626" s="21">
        <f t="shared" si="31"/>
        <v>22879</v>
      </c>
      <c r="CE626" s="31" t="s">
        <v>34</v>
      </c>
      <c r="CF626" t="s">
        <v>655</v>
      </c>
      <c r="CG626" s="31" t="s">
        <v>1286</v>
      </c>
      <c r="CH626" t="s">
        <v>655</v>
      </c>
      <c r="CI626" t="str">
        <f t="shared" si="33"/>
        <v>03</v>
      </c>
      <c r="CJ626" t="s">
        <v>655</v>
      </c>
      <c r="CK626" s="31" t="s">
        <v>757</v>
      </c>
    </row>
    <row r="627" spans="1:89" ht="51" x14ac:dyDescent="0.25">
      <c r="A627" s="7">
        <v>103</v>
      </c>
      <c r="B627" s="27" t="str">
        <f t="shared" si="32"/>
        <v>ИТЭ-001.01.03.103</v>
      </c>
      <c r="C627" s="17" t="s">
        <v>1177</v>
      </c>
      <c r="D627" s="18">
        <v>3</v>
      </c>
      <c r="E627" s="18" t="s">
        <v>1287</v>
      </c>
      <c r="F627" s="18" t="s">
        <v>635</v>
      </c>
      <c r="G627" s="17" t="s">
        <v>152</v>
      </c>
      <c r="H627" s="17" t="s">
        <v>257</v>
      </c>
      <c r="BN627" s="25">
        <v>0</v>
      </c>
      <c r="BO627" s="25">
        <v>0</v>
      </c>
      <c r="BP627" s="25">
        <v>0</v>
      </c>
      <c r="BQ627" s="25">
        <v>0</v>
      </c>
      <c r="BR627" s="25">
        <v>0</v>
      </c>
      <c r="BS627" s="25">
        <v>0</v>
      </c>
      <c r="BT627" s="25">
        <v>0</v>
      </c>
      <c r="BU627" s="25">
        <v>0</v>
      </c>
      <c r="BV627" s="25">
        <v>0</v>
      </c>
      <c r="BW627" s="25">
        <v>17000</v>
      </c>
      <c r="BX627" s="25">
        <v>0</v>
      </c>
      <c r="BY627" s="25">
        <v>0</v>
      </c>
      <c r="BZ627" s="25">
        <v>0</v>
      </c>
      <c r="CA627" s="25">
        <v>0</v>
      </c>
      <c r="CB627" s="21">
        <f t="shared" si="31"/>
        <v>17000</v>
      </c>
      <c r="CE627" s="31" t="s">
        <v>34</v>
      </c>
      <c r="CF627" t="s">
        <v>655</v>
      </c>
      <c r="CG627" s="31" t="s">
        <v>1286</v>
      </c>
      <c r="CH627" t="s">
        <v>655</v>
      </c>
      <c r="CI627" t="str">
        <f t="shared" si="33"/>
        <v>03</v>
      </c>
      <c r="CJ627" t="s">
        <v>655</v>
      </c>
      <c r="CK627" s="31" t="s">
        <v>758</v>
      </c>
    </row>
    <row r="628" spans="1:89" ht="51" x14ac:dyDescent="0.25">
      <c r="A628" s="6">
        <v>104</v>
      </c>
      <c r="B628" s="27" t="str">
        <f t="shared" si="32"/>
        <v>ИТЭ-001.01.03.104</v>
      </c>
      <c r="C628" s="17" t="s">
        <v>1174</v>
      </c>
      <c r="D628" s="18">
        <v>3</v>
      </c>
      <c r="E628" s="18" t="s">
        <v>1287</v>
      </c>
      <c r="F628" s="18" t="s">
        <v>635</v>
      </c>
      <c r="G628" s="17" t="s">
        <v>152</v>
      </c>
      <c r="H628" s="17" t="s">
        <v>257</v>
      </c>
      <c r="BN628" s="25">
        <v>0</v>
      </c>
      <c r="BO628" s="25">
        <v>0</v>
      </c>
      <c r="BP628" s="25">
        <v>0</v>
      </c>
      <c r="BQ628" s="25">
        <v>0</v>
      </c>
      <c r="BR628" s="25">
        <v>0</v>
      </c>
      <c r="BS628" s="25">
        <v>0</v>
      </c>
      <c r="BT628" s="25">
        <v>0</v>
      </c>
      <c r="BU628" s="25">
        <v>0</v>
      </c>
      <c r="BV628" s="25">
        <v>0</v>
      </c>
      <c r="BW628" s="25">
        <v>3400</v>
      </c>
      <c r="BX628" s="25">
        <v>0</v>
      </c>
      <c r="BY628" s="25">
        <v>0</v>
      </c>
      <c r="BZ628" s="25">
        <v>0</v>
      </c>
      <c r="CA628" s="25">
        <v>0</v>
      </c>
      <c r="CB628" s="21">
        <f t="shared" si="31"/>
        <v>3400</v>
      </c>
      <c r="CE628" s="31" t="s">
        <v>34</v>
      </c>
      <c r="CF628" t="s">
        <v>655</v>
      </c>
      <c r="CG628" s="31" t="s">
        <v>1286</v>
      </c>
      <c r="CH628" t="s">
        <v>655</v>
      </c>
      <c r="CI628" t="str">
        <f t="shared" si="33"/>
        <v>03</v>
      </c>
      <c r="CJ628" t="s">
        <v>655</v>
      </c>
      <c r="CK628" s="31" t="s">
        <v>759</v>
      </c>
    </row>
    <row r="629" spans="1:89" ht="51" x14ac:dyDescent="0.25">
      <c r="A629" s="7">
        <v>105</v>
      </c>
      <c r="B629" s="27" t="str">
        <f t="shared" si="32"/>
        <v>ИТЭ-001.01.03.105</v>
      </c>
      <c r="C629" s="17" t="s">
        <v>1184</v>
      </c>
      <c r="D629" s="18">
        <v>3</v>
      </c>
      <c r="E629" s="18" t="s">
        <v>1287</v>
      </c>
      <c r="F629" s="18" t="s">
        <v>635</v>
      </c>
      <c r="G629" s="17" t="s">
        <v>152</v>
      </c>
      <c r="H629" s="17" t="s">
        <v>257</v>
      </c>
      <c r="BN629" s="25">
        <v>0</v>
      </c>
      <c r="BO629" s="25">
        <v>0</v>
      </c>
      <c r="BP629" s="25">
        <v>0</v>
      </c>
      <c r="BQ629" s="25">
        <v>0</v>
      </c>
      <c r="BR629" s="25">
        <v>0</v>
      </c>
      <c r="BS629" s="25">
        <v>0</v>
      </c>
      <c r="BT629" s="25">
        <v>0</v>
      </c>
      <c r="BU629" s="25">
        <v>0</v>
      </c>
      <c r="BV629" s="25">
        <v>0</v>
      </c>
      <c r="BW629" s="25">
        <v>3400</v>
      </c>
      <c r="BX629" s="25">
        <v>0</v>
      </c>
      <c r="BY629" s="25">
        <v>0</v>
      </c>
      <c r="BZ629" s="25">
        <v>0</v>
      </c>
      <c r="CA629" s="25">
        <v>0</v>
      </c>
      <c r="CB629" s="21">
        <f t="shared" si="31"/>
        <v>3400</v>
      </c>
      <c r="CE629" s="31" t="s">
        <v>34</v>
      </c>
      <c r="CF629" t="s">
        <v>655</v>
      </c>
      <c r="CG629" s="31" t="s">
        <v>1286</v>
      </c>
      <c r="CH629" t="s">
        <v>655</v>
      </c>
      <c r="CI629" t="str">
        <f t="shared" si="33"/>
        <v>03</v>
      </c>
      <c r="CJ629" t="s">
        <v>655</v>
      </c>
      <c r="CK629" s="31" t="s">
        <v>760</v>
      </c>
    </row>
    <row r="630" spans="1:89" ht="51" x14ac:dyDescent="0.25">
      <c r="A630" s="6">
        <v>106</v>
      </c>
      <c r="B630" s="27" t="str">
        <f t="shared" si="32"/>
        <v>ИТЭ-001.01.03.106</v>
      </c>
      <c r="C630" s="17" t="s">
        <v>1185</v>
      </c>
      <c r="D630" s="18">
        <v>3</v>
      </c>
      <c r="E630" s="18" t="s">
        <v>1287</v>
      </c>
      <c r="F630" s="18" t="s">
        <v>635</v>
      </c>
      <c r="G630" s="17" t="s">
        <v>152</v>
      </c>
      <c r="H630" s="17" t="s">
        <v>257</v>
      </c>
      <c r="BN630" s="25">
        <v>0</v>
      </c>
      <c r="BO630" s="25">
        <v>0</v>
      </c>
      <c r="BP630" s="25">
        <v>0</v>
      </c>
      <c r="BQ630" s="25">
        <v>0</v>
      </c>
      <c r="BR630" s="25">
        <v>0</v>
      </c>
      <c r="BS630" s="25">
        <v>0</v>
      </c>
      <c r="BT630" s="25">
        <v>0</v>
      </c>
      <c r="BU630" s="25">
        <v>0</v>
      </c>
      <c r="BV630" s="25">
        <v>0</v>
      </c>
      <c r="BW630" s="25">
        <v>350</v>
      </c>
      <c r="BX630" s="25">
        <v>0</v>
      </c>
      <c r="BY630" s="25">
        <v>0</v>
      </c>
      <c r="BZ630" s="25">
        <v>0</v>
      </c>
      <c r="CA630" s="25">
        <v>0</v>
      </c>
      <c r="CB630" s="21">
        <f t="shared" si="31"/>
        <v>350</v>
      </c>
      <c r="CE630" s="31" t="s">
        <v>34</v>
      </c>
      <c r="CF630" t="s">
        <v>655</v>
      </c>
      <c r="CG630" s="31" t="s">
        <v>1286</v>
      </c>
      <c r="CH630" t="s">
        <v>655</v>
      </c>
      <c r="CI630" t="str">
        <f t="shared" si="33"/>
        <v>03</v>
      </c>
      <c r="CJ630" t="s">
        <v>655</v>
      </c>
      <c r="CK630" s="31" t="s">
        <v>761</v>
      </c>
    </row>
    <row r="631" spans="1:89" ht="51" x14ac:dyDescent="0.25">
      <c r="A631" s="7">
        <v>107</v>
      </c>
      <c r="B631" s="27" t="str">
        <f t="shared" si="32"/>
        <v>ИТЭ-001.01.03.107</v>
      </c>
      <c r="C631" s="17" t="s">
        <v>1186</v>
      </c>
      <c r="D631" s="18">
        <v>3</v>
      </c>
      <c r="E631" s="18" t="s">
        <v>1287</v>
      </c>
      <c r="F631" s="18" t="s">
        <v>635</v>
      </c>
      <c r="G631" s="17" t="s">
        <v>152</v>
      </c>
      <c r="H631" s="17" t="s">
        <v>257</v>
      </c>
      <c r="BN631" s="25">
        <v>0</v>
      </c>
      <c r="BO631" s="25">
        <v>0</v>
      </c>
      <c r="BP631" s="25">
        <v>0</v>
      </c>
      <c r="BQ631" s="25">
        <v>0</v>
      </c>
      <c r="BR631" s="25">
        <v>0</v>
      </c>
      <c r="BS631" s="25">
        <v>0</v>
      </c>
      <c r="BT631" s="25">
        <v>0</v>
      </c>
      <c r="BU631" s="25">
        <v>0</v>
      </c>
      <c r="BV631" s="25">
        <v>0</v>
      </c>
      <c r="BW631" s="25">
        <v>33000</v>
      </c>
      <c r="BX631" s="25">
        <v>0</v>
      </c>
      <c r="BY631" s="25">
        <v>0</v>
      </c>
      <c r="BZ631" s="25">
        <v>0</v>
      </c>
      <c r="CA631" s="25">
        <v>0</v>
      </c>
      <c r="CB631" s="21">
        <f t="shared" si="31"/>
        <v>33000</v>
      </c>
      <c r="CE631" s="31" t="s">
        <v>34</v>
      </c>
      <c r="CF631" t="s">
        <v>655</v>
      </c>
      <c r="CG631" s="31" t="s">
        <v>1286</v>
      </c>
      <c r="CH631" t="s">
        <v>655</v>
      </c>
      <c r="CI631" t="str">
        <f t="shared" si="33"/>
        <v>03</v>
      </c>
      <c r="CJ631" t="s">
        <v>655</v>
      </c>
      <c r="CK631" s="31" t="s">
        <v>762</v>
      </c>
    </row>
    <row r="632" spans="1:89" ht="51" x14ac:dyDescent="0.25">
      <c r="A632" s="6">
        <v>108</v>
      </c>
      <c r="B632" s="27" t="str">
        <f t="shared" si="32"/>
        <v>ИТЭ-001.01.03.108</v>
      </c>
      <c r="C632" s="17" t="s">
        <v>1187</v>
      </c>
      <c r="D632" s="18">
        <v>3</v>
      </c>
      <c r="E632" s="18" t="s">
        <v>1287</v>
      </c>
      <c r="F632" s="18" t="s">
        <v>635</v>
      </c>
      <c r="G632" s="17" t="s">
        <v>152</v>
      </c>
      <c r="H632" s="17" t="s">
        <v>257</v>
      </c>
      <c r="BN632" s="25">
        <v>0</v>
      </c>
      <c r="BO632" s="25">
        <v>0</v>
      </c>
      <c r="BP632" s="25">
        <v>0</v>
      </c>
      <c r="BQ632" s="25">
        <v>0</v>
      </c>
      <c r="BR632" s="25">
        <v>0</v>
      </c>
      <c r="BS632" s="25">
        <v>0</v>
      </c>
      <c r="BT632" s="25">
        <v>0</v>
      </c>
      <c r="BU632" s="25">
        <v>0</v>
      </c>
      <c r="BV632" s="25">
        <v>0</v>
      </c>
      <c r="BW632" s="25">
        <v>33000</v>
      </c>
      <c r="BX632" s="25">
        <v>0</v>
      </c>
      <c r="BY632" s="25">
        <v>0</v>
      </c>
      <c r="BZ632" s="25">
        <v>0</v>
      </c>
      <c r="CA632" s="25">
        <v>0</v>
      </c>
      <c r="CB632" s="21">
        <f t="shared" si="31"/>
        <v>33000</v>
      </c>
      <c r="CE632" s="31" t="s">
        <v>34</v>
      </c>
      <c r="CF632" t="s">
        <v>655</v>
      </c>
      <c r="CG632" s="31" t="s">
        <v>1286</v>
      </c>
      <c r="CH632" t="s">
        <v>655</v>
      </c>
      <c r="CI632" t="str">
        <f t="shared" si="33"/>
        <v>03</v>
      </c>
      <c r="CJ632" t="s">
        <v>655</v>
      </c>
      <c r="CK632" s="31" t="s">
        <v>763</v>
      </c>
    </row>
    <row r="633" spans="1:89" ht="51" x14ac:dyDescent="0.25">
      <c r="A633" s="7">
        <v>109</v>
      </c>
      <c r="B633" s="27" t="str">
        <f t="shared" si="32"/>
        <v>ИТЭ-001.01.03.109</v>
      </c>
      <c r="C633" s="17" t="s">
        <v>1129</v>
      </c>
      <c r="D633" s="18">
        <v>3</v>
      </c>
      <c r="E633" s="18" t="s">
        <v>1287</v>
      </c>
      <c r="F633" s="18" t="s">
        <v>635</v>
      </c>
      <c r="G633" s="17" t="s">
        <v>152</v>
      </c>
      <c r="H633" s="17" t="s">
        <v>257</v>
      </c>
      <c r="BN633" s="25">
        <v>0</v>
      </c>
      <c r="BO633" s="25">
        <v>0</v>
      </c>
      <c r="BP633" s="25">
        <v>0</v>
      </c>
      <c r="BQ633" s="25">
        <v>0</v>
      </c>
      <c r="BR633" s="25">
        <v>0</v>
      </c>
      <c r="BS633" s="25">
        <v>0</v>
      </c>
      <c r="BT633" s="25">
        <v>0</v>
      </c>
      <c r="BU633" s="25">
        <v>0</v>
      </c>
      <c r="BV633" s="25">
        <v>0</v>
      </c>
      <c r="BW633" s="25">
        <v>0</v>
      </c>
      <c r="BX633" s="25">
        <v>1000</v>
      </c>
      <c r="BY633" s="25">
        <v>0</v>
      </c>
      <c r="BZ633" s="25">
        <v>0</v>
      </c>
      <c r="CA633" s="25">
        <v>0</v>
      </c>
      <c r="CB633" s="21">
        <f t="shared" si="31"/>
        <v>1000</v>
      </c>
      <c r="CE633" s="31" t="s">
        <v>34</v>
      </c>
      <c r="CF633" t="s">
        <v>655</v>
      </c>
      <c r="CG633" s="31" t="s">
        <v>1286</v>
      </c>
      <c r="CH633" t="s">
        <v>655</v>
      </c>
      <c r="CI633" t="str">
        <f t="shared" si="33"/>
        <v>03</v>
      </c>
      <c r="CJ633" t="s">
        <v>655</v>
      </c>
      <c r="CK633" s="31" t="s">
        <v>764</v>
      </c>
    </row>
    <row r="634" spans="1:89" ht="51" x14ac:dyDescent="0.25">
      <c r="A634" s="6">
        <v>110</v>
      </c>
      <c r="B634" s="27" t="str">
        <f t="shared" si="32"/>
        <v>ИТЭ-001.01.03.110</v>
      </c>
      <c r="C634" s="17" t="s">
        <v>1188</v>
      </c>
      <c r="D634" s="18">
        <v>3</v>
      </c>
      <c r="E634" s="18" t="s">
        <v>1287</v>
      </c>
      <c r="F634" s="18" t="s">
        <v>635</v>
      </c>
      <c r="G634" s="17" t="s">
        <v>152</v>
      </c>
      <c r="H634" s="17" t="s">
        <v>257</v>
      </c>
      <c r="BN634" s="25">
        <v>0</v>
      </c>
      <c r="BO634" s="25">
        <v>0</v>
      </c>
      <c r="BP634" s="25">
        <v>0</v>
      </c>
      <c r="BQ634" s="25">
        <v>0</v>
      </c>
      <c r="BR634" s="25">
        <v>0</v>
      </c>
      <c r="BS634" s="25">
        <v>0</v>
      </c>
      <c r="BT634" s="25">
        <v>0</v>
      </c>
      <c r="BU634" s="25">
        <v>0</v>
      </c>
      <c r="BV634" s="25">
        <v>0</v>
      </c>
      <c r="BW634" s="25">
        <v>0</v>
      </c>
      <c r="BX634" s="25">
        <v>12630</v>
      </c>
      <c r="BY634" s="25">
        <v>0</v>
      </c>
      <c r="BZ634" s="25">
        <v>0</v>
      </c>
      <c r="CA634" s="25">
        <v>0</v>
      </c>
      <c r="CB634" s="21">
        <f t="shared" si="31"/>
        <v>12630</v>
      </c>
      <c r="CE634" s="31" t="s">
        <v>34</v>
      </c>
      <c r="CF634" t="s">
        <v>655</v>
      </c>
      <c r="CG634" s="31" t="s">
        <v>1286</v>
      </c>
      <c r="CH634" t="s">
        <v>655</v>
      </c>
      <c r="CI634" t="str">
        <f t="shared" si="33"/>
        <v>03</v>
      </c>
      <c r="CJ634" t="s">
        <v>655</v>
      </c>
      <c r="CK634" s="31" t="s">
        <v>765</v>
      </c>
    </row>
    <row r="635" spans="1:89" ht="51" x14ac:dyDescent="0.25">
      <c r="A635" s="7">
        <v>111</v>
      </c>
      <c r="B635" s="27" t="str">
        <f t="shared" si="32"/>
        <v>ИТЭ-001.01.03.111</v>
      </c>
      <c r="C635" s="17" t="s">
        <v>1177</v>
      </c>
      <c r="D635" s="18">
        <v>3</v>
      </c>
      <c r="E635" s="18" t="s">
        <v>1287</v>
      </c>
      <c r="F635" s="18" t="s">
        <v>635</v>
      </c>
      <c r="G635" s="17" t="s">
        <v>152</v>
      </c>
      <c r="H635" s="17" t="s">
        <v>257</v>
      </c>
      <c r="BN635" s="25">
        <v>0</v>
      </c>
      <c r="BO635" s="25">
        <v>0</v>
      </c>
      <c r="BP635" s="25">
        <v>0</v>
      </c>
      <c r="BQ635" s="25">
        <v>0</v>
      </c>
      <c r="BR635" s="25">
        <v>0</v>
      </c>
      <c r="BS635" s="25">
        <v>0</v>
      </c>
      <c r="BT635" s="25">
        <v>0</v>
      </c>
      <c r="BU635" s="25">
        <v>0</v>
      </c>
      <c r="BV635" s="25">
        <v>0</v>
      </c>
      <c r="BW635" s="25">
        <v>0</v>
      </c>
      <c r="BX635" s="25">
        <v>24000</v>
      </c>
      <c r="BY635" s="25">
        <v>0</v>
      </c>
      <c r="BZ635" s="25">
        <v>0</v>
      </c>
      <c r="CA635" s="25">
        <v>0</v>
      </c>
      <c r="CB635" s="21">
        <f t="shared" si="31"/>
        <v>24000</v>
      </c>
      <c r="CE635" s="31" t="s">
        <v>34</v>
      </c>
      <c r="CF635" t="s">
        <v>655</v>
      </c>
      <c r="CG635" s="31" t="s">
        <v>1286</v>
      </c>
      <c r="CH635" t="s">
        <v>655</v>
      </c>
      <c r="CI635" t="str">
        <f t="shared" si="33"/>
        <v>03</v>
      </c>
      <c r="CJ635" t="s">
        <v>655</v>
      </c>
      <c r="CK635" s="31" t="s">
        <v>766</v>
      </c>
    </row>
    <row r="636" spans="1:89" ht="51" x14ac:dyDescent="0.25">
      <c r="A636" s="6">
        <v>112</v>
      </c>
      <c r="B636" s="27" t="str">
        <f t="shared" si="32"/>
        <v>ИТЭ-001.01.03.112</v>
      </c>
      <c r="C636" s="17" t="s">
        <v>1189</v>
      </c>
      <c r="D636" s="18">
        <v>3</v>
      </c>
      <c r="E636" s="18" t="s">
        <v>1287</v>
      </c>
      <c r="F636" s="18" t="s">
        <v>635</v>
      </c>
      <c r="G636" s="17" t="s">
        <v>152</v>
      </c>
      <c r="H636" s="17" t="s">
        <v>257</v>
      </c>
      <c r="BN636" s="25">
        <v>0</v>
      </c>
      <c r="BO636" s="25">
        <v>0</v>
      </c>
      <c r="BP636" s="25">
        <v>0</v>
      </c>
      <c r="BQ636" s="25">
        <v>0</v>
      </c>
      <c r="BR636" s="25">
        <v>0</v>
      </c>
      <c r="BS636" s="25">
        <v>0</v>
      </c>
      <c r="BT636" s="25">
        <v>0</v>
      </c>
      <c r="BU636" s="25">
        <v>0</v>
      </c>
      <c r="BV636" s="25">
        <v>0</v>
      </c>
      <c r="BW636" s="25">
        <v>0</v>
      </c>
      <c r="BX636" s="25">
        <v>650</v>
      </c>
      <c r="BY636" s="25">
        <v>0</v>
      </c>
      <c r="BZ636" s="25">
        <v>0</v>
      </c>
      <c r="CA636" s="25">
        <v>0</v>
      </c>
      <c r="CB636" s="21">
        <f t="shared" si="31"/>
        <v>650</v>
      </c>
      <c r="CE636" s="31" t="s">
        <v>34</v>
      </c>
      <c r="CF636" t="s">
        <v>655</v>
      </c>
      <c r="CG636" s="31" t="s">
        <v>1286</v>
      </c>
      <c r="CH636" t="s">
        <v>655</v>
      </c>
      <c r="CI636" t="str">
        <f t="shared" si="33"/>
        <v>03</v>
      </c>
      <c r="CJ636" t="s">
        <v>655</v>
      </c>
      <c r="CK636" s="31" t="s">
        <v>767</v>
      </c>
    </row>
    <row r="637" spans="1:89" ht="51" x14ac:dyDescent="0.25">
      <c r="A637" s="7">
        <v>113</v>
      </c>
      <c r="B637" s="27" t="str">
        <f t="shared" si="32"/>
        <v>ИТЭ-001.01.03.113</v>
      </c>
      <c r="C637" s="17" t="s">
        <v>1190</v>
      </c>
      <c r="D637" s="18">
        <v>3</v>
      </c>
      <c r="E637" s="18" t="s">
        <v>1287</v>
      </c>
      <c r="F637" s="18" t="s">
        <v>635</v>
      </c>
      <c r="G637" s="17" t="s">
        <v>152</v>
      </c>
      <c r="H637" s="17" t="s">
        <v>257</v>
      </c>
      <c r="BN637" s="25">
        <v>0</v>
      </c>
      <c r="BO637" s="25">
        <v>0</v>
      </c>
      <c r="BP637" s="25">
        <v>0</v>
      </c>
      <c r="BQ637" s="25">
        <v>0</v>
      </c>
      <c r="BR637" s="25">
        <v>0</v>
      </c>
      <c r="BS637" s="25">
        <v>0</v>
      </c>
      <c r="BT637" s="25">
        <v>0</v>
      </c>
      <c r="BU637" s="25">
        <v>0</v>
      </c>
      <c r="BV637" s="25">
        <v>0</v>
      </c>
      <c r="BW637" s="25">
        <v>0</v>
      </c>
      <c r="BX637" s="25">
        <v>3750</v>
      </c>
      <c r="BY637" s="25">
        <v>0</v>
      </c>
      <c r="BZ637" s="25">
        <v>0</v>
      </c>
      <c r="CA637" s="25">
        <v>0</v>
      </c>
      <c r="CB637" s="21">
        <f t="shared" si="31"/>
        <v>3750</v>
      </c>
      <c r="CE637" s="31" t="s">
        <v>34</v>
      </c>
      <c r="CF637" t="s">
        <v>655</v>
      </c>
      <c r="CG637" s="31" t="s">
        <v>1286</v>
      </c>
      <c r="CH637" t="s">
        <v>655</v>
      </c>
      <c r="CI637" t="str">
        <f t="shared" si="33"/>
        <v>03</v>
      </c>
      <c r="CJ637" t="s">
        <v>655</v>
      </c>
      <c r="CK637" s="31" t="s">
        <v>768</v>
      </c>
    </row>
    <row r="638" spans="1:89" ht="51" x14ac:dyDescent="0.25">
      <c r="A638" s="6">
        <v>114</v>
      </c>
      <c r="B638" s="27" t="str">
        <f t="shared" si="32"/>
        <v>ИТЭ-001.01.03.114</v>
      </c>
      <c r="C638" s="17" t="s">
        <v>1184</v>
      </c>
      <c r="D638" s="18">
        <v>3</v>
      </c>
      <c r="E638" s="18" t="s">
        <v>1287</v>
      </c>
      <c r="F638" s="18" t="s">
        <v>635</v>
      </c>
      <c r="G638" s="17" t="s">
        <v>152</v>
      </c>
      <c r="H638" s="17" t="s">
        <v>257</v>
      </c>
      <c r="BN638" s="25">
        <v>0</v>
      </c>
      <c r="BO638" s="25">
        <v>0</v>
      </c>
      <c r="BP638" s="25">
        <v>0</v>
      </c>
      <c r="BQ638" s="25">
        <v>0</v>
      </c>
      <c r="BR638" s="25">
        <v>0</v>
      </c>
      <c r="BS638" s="25">
        <v>0</v>
      </c>
      <c r="BT638" s="25">
        <v>0</v>
      </c>
      <c r="BU638" s="25">
        <v>0</v>
      </c>
      <c r="BV638" s="25">
        <v>0</v>
      </c>
      <c r="BW638" s="25">
        <v>0</v>
      </c>
      <c r="BX638" s="25">
        <v>3000</v>
      </c>
      <c r="BY638" s="25">
        <v>0</v>
      </c>
      <c r="BZ638" s="25">
        <v>0</v>
      </c>
      <c r="CA638" s="25">
        <v>0</v>
      </c>
      <c r="CB638" s="21">
        <f t="shared" si="31"/>
        <v>3000</v>
      </c>
      <c r="CE638" s="31" t="s">
        <v>34</v>
      </c>
      <c r="CF638" t="s">
        <v>655</v>
      </c>
      <c r="CG638" s="31" t="s">
        <v>1286</v>
      </c>
      <c r="CH638" t="s">
        <v>655</v>
      </c>
      <c r="CI638" t="str">
        <f t="shared" si="33"/>
        <v>03</v>
      </c>
      <c r="CJ638" t="s">
        <v>655</v>
      </c>
      <c r="CK638" s="31" t="s">
        <v>769</v>
      </c>
    </row>
    <row r="639" spans="1:89" ht="51" x14ac:dyDescent="0.25">
      <c r="A639" s="7">
        <v>115</v>
      </c>
      <c r="B639" s="27" t="str">
        <f t="shared" si="32"/>
        <v>ИТЭ-001.01.03.115</v>
      </c>
      <c r="C639" s="17" t="s">
        <v>1191</v>
      </c>
      <c r="D639" s="18">
        <v>3</v>
      </c>
      <c r="E639" s="18" t="s">
        <v>1287</v>
      </c>
      <c r="F639" s="18" t="s">
        <v>635</v>
      </c>
      <c r="G639" s="17" t="s">
        <v>152</v>
      </c>
      <c r="H639" s="17" t="s">
        <v>257</v>
      </c>
      <c r="BN639" s="25">
        <v>0</v>
      </c>
      <c r="BO639" s="25">
        <v>0</v>
      </c>
      <c r="BP639" s="25">
        <v>0</v>
      </c>
      <c r="BQ639" s="25">
        <v>0</v>
      </c>
      <c r="BR639" s="25">
        <v>0</v>
      </c>
      <c r="BS639" s="25">
        <v>0</v>
      </c>
      <c r="BT639" s="25">
        <v>0</v>
      </c>
      <c r="BU639" s="25">
        <v>0</v>
      </c>
      <c r="BV639" s="25">
        <v>0</v>
      </c>
      <c r="BW639" s="25">
        <v>0</v>
      </c>
      <c r="BX639" s="25">
        <v>3000</v>
      </c>
      <c r="BY639" s="25">
        <v>0</v>
      </c>
      <c r="BZ639" s="25">
        <v>0</v>
      </c>
      <c r="CA639" s="25">
        <v>0</v>
      </c>
      <c r="CB639" s="21">
        <f t="shared" si="31"/>
        <v>3000</v>
      </c>
      <c r="CE639" s="31" t="s">
        <v>34</v>
      </c>
      <c r="CF639" t="s">
        <v>655</v>
      </c>
      <c r="CG639" s="31" t="s">
        <v>1286</v>
      </c>
      <c r="CH639" t="s">
        <v>655</v>
      </c>
      <c r="CI639" t="str">
        <f t="shared" si="33"/>
        <v>03</v>
      </c>
      <c r="CJ639" t="s">
        <v>655</v>
      </c>
      <c r="CK639" s="31" t="s">
        <v>770</v>
      </c>
    </row>
    <row r="640" spans="1:89" ht="51" x14ac:dyDescent="0.25">
      <c r="A640" s="6">
        <v>116</v>
      </c>
      <c r="B640" s="27" t="str">
        <f t="shared" si="32"/>
        <v>ИТЭ-001.01.03.116</v>
      </c>
      <c r="C640" s="17" t="s">
        <v>1192</v>
      </c>
      <c r="D640" s="18">
        <v>3</v>
      </c>
      <c r="E640" s="18" t="s">
        <v>1287</v>
      </c>
      <c r="F640" s="18" t="s">
        <v>635</v>
      </c>
      <c r="G640" s="17" t="s">
        <v>152</v>
      </c>
      <c r="H640" s="17" t="s">
        <v>257</v>
      </c>
      <c r="BN640" s="25">
        <v>0</v>
      </c>
      <c r="BO640" s="25">
        <v>0</v>
      </c>
      <c r="BP640" s="25">
        <v>0</v>
      </c>
      <c r="BQ640" s="25">
        <v>0</v>
      </c>
      <c r="BR640" s="25">
        <v>0</v>
      </c>
      <c r="BS640" s="25">
        <v>0</v>
      </c>
      <c r="BT640" s="25">
        <v>0</v>
      </c>
      <c r="BU640" s="25">
        <v>0</v>
      </c>
      <c r="BV640" s="25">
        <v>0</v>
      </c>
      <c r="BW640" s="25">
        <v>0</v>
      </c>
      <c r="BX640" s="25">
        <v>33000</v>
      </c>
      <c r="BY640" s="25">
        <v>0</v>
      </c>
      <c r="BZ640" s="25">
        <v>0</v>
      </c>
      <c r="CA640" s="25">
        <v>0</v>
      </c>
      <c r="CB640" s="21">
        <f t="shared" si="31"/>
        <v>33000</v>
      </c>
      <c r="CE640" s="31" t="s">
        <v>34</v>
      </c>
      <c r="CF640" t="s">
        <v>655</v>
      </c>
      <c r="CG640" s="31" t="s">
        <v>1286</v>
      </c>
      <c r="CH640" t="s">
        <v>655</v>
      </c>
      <c r="CI640" t="str">
        <f t="shared" si="33"/>
        <v>03</v>
      </c>
      <c r="CJ640" t="s">
        <v>655</v>
      </c>
      <c r="CK640" s="31" t="s">
        <v>771</v>
      </c>
    </row>
    <row r="641" spans="1:89" ht="51" x14ac:dyDescent="0.25">
      <c r="A641" s="7">
        <v>117</v>
      </c>
      <c r="B641" s="27" t="str">
        <f t="shared" si="32"/>
        <v>ИТЭ-001.01.03.117</v>
      </c>
      <c r="C641" s="17" t="s">
        <v>1129</v>
      </c>
      <c r="D641" s="18">
        <v>3</v>
      </c>
      <c r="E641" s="18" t="s">
        <v>1287</v>
      </c>
      <c r="F641" s="18" t="s">
        <v>635</v>
      </c>
      <c r="G641" s="17" t="s">
        <v>152</v>
      </c>
      <c r="H641" s="17" t="s">
        <v>257</v>
      </c>
      <c r="BN641" s="25">
        <v>0</v>
      </c>
      <c r="BO641" s="25">
        <v>0</v>
      </c>
      <c r="BP641" s="25">
        <v>0</v>
      </c>
      <c r="BQ641" s="25">
        <v>0</v>
      </c>
      <c r="BR641" s="25">
        <v>0</v>
      </c>
      <c r="BS641" s="25">
        <v>0</v>
      </c>
      <c r="BT641" s="25">
        <v>0</v>
      </c>
      <c r="BU641" s="25">
        <v>0</v>
      </c>
      <c r="BV641" s="25">
        <v>0</v>
      </c>
      <c r="BW641" s="25">
        <v>0</v>
      </c>
      <c r="BX641" s="25">
        <v>0</v>
      </c>
      <c r="BY641" s="25">
        <v>1000</v>
      </c>
      <c r="BZ641" s="25">
        <v>0</v>
      </c>
      <c r="CA641" s="25">
        <v>0</v>
      </c>
      <c r="CB641" s="21">
        <f t="shared" si="31"/>
        <v>1000</v>
      </c>
      <c r="CE641" s="31" t="s">
        <v>34</v>
      </c>
      <c r="CF641" t="s">
        <v>655</v>
      </c>
      <c r="CG641" s="31" t="s">
        <v>1286</v>
      </c>
      <c r="CH641" t="s">
        <v>655</v>
      </c>
      <c r="CI641" t="str">
        <f t="shared" si="33"/>
        <v>03</v>
      </c>
      <c r="CJ641" t="s">
        <v>655</v>
      </c>
      <c r="CK641" s="31" t="s">
        <v>772</v>
      </c>
    </row>
    <row r="642" spans="1:89" ht="51" x14ac:dyDescent="0.25">
      <c r="A642" s="6">
        <v>118</v>
      </c>
      <c r="B642" s="27" t="str">
        <f t="shared" si="32"/>
        <v>ИТЭ-001.01.03.118</v>
      </c>
      <c r="C642" s="17" t="s">
        <v>1193</v>
      </c>
      <c r="D642" s="18">
        <v>3</v>
      </c>
      <c r="E642" s="18" t="s">
        <v>1287</v>
      </c>
      <c r="F642" s="18" t="s">
        <v>635</v>
      </c>
      <c r="G642" s="17" t="s">
        <v>152</v>
      </c>
      <c r="H642" s="17" t="s">
        <v>257</v>
      </c>
      <c r="BN642" s="25">
        <v>0</v>
      </c>
      <c r="BO642" s="25">
        <v>0</v>
      </c>
      <c r="BP642" s="25">
        <v>0</v>
      </c>
      <c r="BQ642" s="25">
        <v>0</v>
      </c>
      <c r="BR642" s="25">
        <v>0</v>
      </c>
      <c r="BS642" s="25">
        <v>0</v>
      </c>
      <c r="BT642" s="25">
        <v>0</v>
      </c>
      <c r="BU642" s="25">
        <v>0</v>
      </c>
      <c r="BV642" s="25">
        <v>0</v>
      </c>
      <c r="BW642" s="25">
        <v>0</v>
      </c>
      <c r="BX642" s="25">
        <v>0</v>
      </c>
      <c r="BY642" s="25">
        <v>22879</v>
      </c>
      <c r="BZ642" s="25">
        <v>0</v>
      </c>
      <c r="CA642" s="25">
        <v>0</v>
      </c>
      <c r="CB642" s="21">
        <f t="shared" si="31"/>
        <v>22879</v>
      </c>
      <c r="CE642" s="31" t="s">
        <v>34</v>
      </c>
      <c r="CF642" t="s">
        <v>655</v>
      </c>
      <c r="CG642" s="31" t="s">
        <v>1286</v>
      </c>
      <c r="CH642" t="s">
        <v>655</v>
      </c>
      <c r="CI642" t="str">
        <f t="shared" si="33"/>
        <v>03</v>
      </c>
      <c r="CJ642" t="s">
        <v>655</v>
      </c>
      <c r="CK642" s="31" t="s">
        <v>773</v>
      </c>
    </row>
    <row r="643" spans="1:89" ht="51" x14ac:dyDescent="0.25">
      <c r="A643" s="7">
        <v>119</v>
      </c>
      <c r="B643" s="27" t="str">
        <f t="shared" si="32"/>
        <v>ИТЭ-001.01.03.119</v>
      </c>
      <c r="C643" s="17" t="s">
        <v>1194</v>
      </c>
      <c r="D643" s="18">
        <v>3</v>
      </c>
      <c r="E643" s="18" t="s">
        <v>1287</v>
      </c>
      <c r="F643" s="18" t="s">
        <v>635</v>
      </c>
      <c r="G643" s="17" t="s">
        <v>152</v>
      </c>
      <c r="H643" s="17" t="s">
        <v>257</v>
      </c>
      <c r="BN643" s="25">
        <v>0</v>
      </c>
      <c r="BO643" s="25">
        <v>0</v>
      </c>
      <c r="BP643" s="25">
        <v>0</v>
      </c>
      <c r="BQ643" s="25">
        <v>0</v>
      </c>
      <c r="BR643" s="25">
        <v>0</v>
      </c>
      <c r="BS643" s="25">
        <v>0</v>
      </c>
      <c r="BT643" s="25">
        <v>0</v>
      </c>
      <c r="BU643" s="25">
        <v>0</v>
      </c>
      <c r="BV643" s="25">
        <v>0</v>
      </c>
      <c r="BW643" s="25">
        <v>0</v>
      </c>
      <c r="BX643" s="25">
        <v>0</v>
      </c>
      <c r="BY643" s="25">
        <v>4300</v>
      </c>
      <c r="BZ643" s="25">
        <v>0</v>
      </c>
      <c r="CA643" s="25">
        <v>0</v>
      </c>
      <c r="CB643" s="21">
        <f t="shared" si="31"/>
        <v>4300</v>
      </c>
      <c r="CE643" s="31" t="s">
        <v>34</v>
      </c>
      <c r="CF643" t="s">
        <v>655</v>
      </c>
      <c r="CG643" s="31" t="s">
        <v>1286</v>
      </c>
      <c r="CH643" t="s">
        <v>655</v>
      </c>
      <c r="CI643" t="str">
        <f t="shared" si="33"/>
        <v>03</v>
      </c>
      <c r="CJ643" t="s">
        <v>655</v>
      </c>
      <c r="CK643" s="31" t="s">
        <v>774</v>
      </c>
    </row>
    <row r="644" spans="1:89" ht="51" x14ac:dyDescent="0.25">
      <c r="A644" s="6">
        <v>120</v>
      </c>
      <c r="B644" s="27" t="str">
        <f t="shared" si="32"/>
        <v>ИТЭ-001.01.03.120</v>
      </c>
      <c r="C644" s="17" t="s">
        <v>1184</v>
      </c>
      <c r="D644" s="18">
        <v>3</v>
      </c>
      <c r="E644" s="18" t="s">
        <v>1287</v>
      </c>
      <c r="F644" s="18" t="s">
        <v>635</v>
      </c>
      <c r="G644" s="17" t="s">
        <v>152</v>
      </c>
      <c r="H644" s="17" t="s">
        <v>257</v>
      </c>
      <c r="BN644" s="25">
        <v>0</v>
      </c>
      <c r="BO644" s="25">
        <v>0</v>
      </c>
      <c r="BP644" s="25">
        <v>0</v>
      </c>
      <c r="BQ644" s="25">
        <v>0</v>
      </c>
      <c r="BR644" s="25">
        <v>0</v>
      </c>
      <c r="BS644" s="25">
        <v>0</v>
      </c>
      <c r="BT644" s="25">
        <v>0</v>
      </c>
      <c r="BU644" s="25">
        <v>0</v>
      </c>
      <c r="BV644" s="25">
        <v>0</v>
      </c>
      <c r="BW644" s="25">
        <v>0</v>
      </c>
      <c r="BX644" s="25">
        <v>0</v>
      </c>
      <c r="BY644" s="25">
        <v>3300</v>
      </c>
      <c r="BZ644" s="25">
        <v>0</v>
      </c>
      <c r="CA644" s="25">
        <v>0</v>
      </c>
      <c r="CB644" s="21">
        <f t="shared" si="31"/>
        <v>3300</v>
      </c>
      <c r="CE644" s="31" t="s">
        <v>34</v>
      </c>
      <c r="CF644" t="s">
        <v>655</v>
      </c>
      <c r="CG644" s="31" t="s">
        <v>1286</v>
      </c>
      <c r="CH644" t="s">
        <v>655</v>
      </c>
      <c r="CI644" t="str">
        <f t="shared" si="33"/>
        <v>03</v>
      </c>
      <c r="CJ644" t="s">
        <v>655</v>
      </c>
      <c r="CK644" s="31" t="s">
        <v>775</v>
      </c>
    </row>
    <row r="645" spans="1:89" ht="51" x14ac:dyDescent="0.25">
      <c r="A645" s="7">
        <v>121</v>
      </c>
      <c r="B645" s="27" t="str">
        <f t="shared" si="32"/>
        <v>ИТЭ-001.01.03.121</v>
      </c>
      <c r="C645" s="17" t="s">
        <v>1195</v>
      </c>
      <c r="D645" s="18">
        <v>3</v>
      </c>
      <c r="E645" s="18" t="s">
        <v>1287</v>
      </c>
      <c r="F645" s="18" t="s">
        <v>635</v>
      </c>
      <c r="G645" s="17" t="s">
        <v>152</v>
      </c>
      <c r="H645" s="17" t="s">
        <v>257</v>
      </c>
      <c r="BN645" s="25">
        <v>0</v>
      </c>
      <c r="BO645" s="25">
        <v>0</v>
      </c>
      <c r="BP645" s="25">
        <v>0</v>
      </c>
      <c r="BQ645" s="25">
        <v>0</v>
      </c>
      <c r="BR645" s="25">
        <v>0</v>
      </c>
      <c r="BS645" s="25">
        <v>0</v>
      </c>
      <c r="BT645" s="25">
        <v>0</v>
      </c>
      <c r="BU645" s="25">
        <v>0</v>
      </c>
      <c r="BV645" s="25">
        <v>0</v>
      </c>
      <c r="BW645" s="25">
        <v>0</v>
      </c>
      <c r="BX645" s="25">
        <v>0</v>
      </c>
      <c r="BY645" s="25">
        <v>4000</v>
      </c>
      <c r="BZ645" s="25">
        <v>0</v>
      </c>
      <c r="CA645" s="25">
        <v>0</v>
      </c>
      <c r="CB645" s="21">
        <f t="shared" si="31"/>
        <v>4000</v>
      </c>
      <c r="CE645" s="31" t="s">
        <v>34</v>
      </c>
      <c r="CF645" t="s">
        <v>655</v>
      </c>
      <c r="CG645" s="31" t="s">
        <v>1286</v>
      </c>
      <c r="CH645" t="s">
        <v>655</v>
      </c>
      <c r="CI645" t="str">
        <f t="shared" si="33"/>
        <v>03</v>
      </c>
      <c r="CJ645" t="s">
        <v>655</v>
      </c>
      <c r="CK645" s="31" t="s">
        <v>776</v>
      </c>
    </row>
    <row r="646" spans="1:89" ht="51" x14ac:dyDescent="0.25">
      <c r="A646" s="6">
        <v>122</v>
      </c>
      <c r="B646" s="27" t="str">
        <f t="shared" si="32"/>
        <v>ИТЭ-001.01.03.122</v>
      </c>
      <c r="C646" s="17" t="s">
        <v>1196</v>
      </c>
      <c r="D646" s="18">
        <v>3</v>
      </c>
      <c r="E646" s="18" t="s">
        <v>1287</v>
      </c>
      <c r="F646" s="18" t="s">
        <v>635</v>
      </c>
      <c r="G646" s="17" t="s">
        <v>152</v>
      </c>
      <c r="H646" s="17" t="s">
        <v>257</v>
      </c>
      <c r="BN646" s="25">
        <v>0</v>
      </c>
      <c r="BO646" s="25">
        <v>0</v>
      </c>
      <c r="BP646" s="25">
        <v>0</v>
      </c>
      <c r="BQ646" s="25">
        <v>0</v>
      </c>
      <c r="BR646" s="25">
        <v>0</v>
      </c>
      <c r="BS646" s="25">
        <v>0</v>
      </c>
      <c r="BT646" s="25">
        <v>0</v>
      </c>
      <c r="BU646" s="25">
        <v>0</v>
      </c>
      <c r="BV646" s="25">
        <v>0</v>
      </c>
      <c r="BW646" s="25">
        <v>0</v>
      </c>
      <c r="BX646" s="25">
        <v>0</v>
      </c>
      <c r="BY646" s="25">
        <v>3000</v>
      </c>
      <c r="BZ646" s="25">
        <v>0</v>
      </c>
      <c r="CA646" s="25">
        <v>0</v>
      </c>
      <c r="CB646" s="21">
        <f t="shared" si="31"/>
        <v>3000</v>
      </c>
      <c r="CE646" s="31" t="s">
        <v>34</v>
      </c>
      <c r="CF646" t="s">
        <v>655</v>
      </c>
      <c r="CG646" s="31" t="s">
        <v>1286</v>
      </c>
      <c r="CH646" t="s">
        <v>655</v>
      </c>
      <c r="CI646" t="str">
        <f t="shared" si="33"/>
        <v>03</v>
      </c>
      <c r="CJ646" t="s">
        <v>655</v>
      </c>
      <c r="CK646" s="31" t="s">
        <v>777</v>
      </c>
    </row>
    <row r="647" spans="1:89" ht="51" x14ac:dyDescent="0.25">
      <c r="A647" s="7">
        <v>123</v>
      </c>
      <c r="B647" s="27" t="str">
        <f t="shared" si="32"/>
        <v>ИТЭ-001.01.03.123</v>
      </c>
      <c r="C647" s="17" t="s">
        <v>1197</v>
      </c>
      <c r="D647" s="18">
        <v>3</v>
      </c>
      <c r="E647" s="18" t="s">
        <v>1287</v>
      </c>
      <c r="F647" s="18" t="s">
        <v>635</v>
      </c>
      <c r="G647" s="17" t="s">
        <v>152</v>
      </c>
      <c r="H647" s="17" t="s">
        <v>257</v>
      </c>
      <c r="BN647" s="25">
        <v>0</v>
      </c>
      <c r="BO647" s="25">
        <v>0</v>
      </c>
      <c r="BP647" s="25">
        <v>0</v>
      </c>
      <c r="BQ647" s="25">
        <v>0</v>
      </c>
      <c r="BR647" s="25">
        <v>0</v>
      </c>
      <c r="BS647" s="25">
        <v>0</v>
      </c>
      <c r="BT647" s="25">
        <v>0</v>
      </c>
      <c r="BU647" s="25">
        <v>0</v>
      </c>
      <c r="BV647" s="25">
        <v>0</v>
      </c>
      <c r="BW647" s="25">
        <v>0</v>
      </c>
      <c r="BX647" s="25">
        <v>0</v>
      </c>
      <c r="BY647" s="25">
        <v>4000</v>
      </c>
      <c r="BZ647" s="25">
        <v>0</v>
      </c>
      <c r="CA647" s="25">
        <v>0</v>
      </c>
      <c r="CB647" s="21">
        <f t="shared" si="31"/>
        <v>4000</v>
      </c>
      <c r="CE647" s="31" t="s">
        <v>34</v>
      </c>
      <c r="CF647" t="s">
        <v>655</v>
      </c>
      <c r="CG647" s="31" t="s">
        <v>1286</v>
      </c>
      <c r="CH647" t="s">
        <v>655</v>
      </c>
      <c r="CI647" t="str">
        <f t="shared" si="33"/>
        <v>03</v>
      </c>
      <c r="CJ647" t="s">
        <v>655</v>
      </c>
      <c r="CK647" s="31" t="s">
        <v>778</v>
      </c>
    </row>
    <row r="648" spans="1:89" ht="51" x14ac:dyDescent="0.25">
      <c r="A648" s="6">
        <v>124</v>
      </c>
      <c r="B648" s="27" t="str">
        <f t="shared" si="32"/>
        <v>ИТЭ-001.01.03.124</v>
      </c>
      <c r="C648" s="17" t="s">
        <v>1198</v>
      </c>
      <c r="D648" s="18">
        <v>3</v>
      </c>
      <c r="E648" s="18" t="s">
        <v>1287</v>
      </c>
      <c r="F648" s="18" t="s">
        <v>635</v>
      </c>
      <c r="G648" s="17" t="s">
        <v>152</v>
      </c>
      <c r="H648" s="17" t="s">
        <v>257</v>
      </c>
      <c r="BN648" s="25">
        <v>0</v>
      </c>
      <c r="BO648" s="25">
        <v>0</v>
      </c>
      <c r="BP648" s="25">
        <v>0</v>
      </c>
      <c r="BQ648" s="25">
        <v>0</v>
      </c>
      <c r="BR648" s="25">
        <v>0</v>
      </c>
      <c r="BS648" s="25">
        <v>0</v>
      </c>
      <c r="BT648" s="25">
        <v>0</v>
      </c>
      <c r="BU648" s="25">
        <v>0</v>
      </c>
      <c r="BV648" s="25">
        <v>0</v>
      </c>
      <c r="BW648" s="25">
        <v>0</v>
      </c>
      <c r="BX648" s="25">
        <v>0</v>
      </c>
      <c r="BY648" s="25">
        <v>700</v>
      </c>
      <c r="BZ648" s="25">
        <v>0</v>
      </c>
      <c r="CA648" s="25">
        <v>0</v>
      </c>
      <c r="CB648" s="21">
        <f t="shared" si="31"/>
        <v>700</v>
      </c>
      <c r="CE648" s="31" t="s">
        <v>34</v>
      </c>
      <c r="CF648" t="s">
        <v>655</v>
      </c>
      <c r="CG648" s="31" t="s">
        <v>1286</v>
      </c>
      <c r="CH648" t="s">
        <v>655</v>
      </c>
      <c r="CI648" t="str">
        <f t="shared" si="33"/>
        <v>03</v>
      </c>
      <c r="CJ648" t="s">
        <v>655</v>
      </c>
      <c r="CK648" s="31" t="s">
        <v>779</v>
      </c>
    </row>
    <row r="649" spans="1:89" ht="51" x14ac:dyDescent="0.25">
      <c r="A649" s="7">
        <v>125</v>
      </c>
      <c r="B649" s="27" t="str">
        <f t="shared" si="32"/>
        <v>ИТЭ-001.01.03.125</v>
      </c>
      <c r="C649" s="17" t="s">
        <v>1199</v>
      </c>
      <c r="D649" s="18">
        <v>3</v>
      </c>
      <c r="E649" s="18" t="s">
        <v>1287</v>
      </c>
      <c r="F649" s="18" t="s">
        <v>635</v>
      </c>
      <c r="G649" s="17" t="s">
        <v>152</v>
      </c>
      <c r="H649" s="17" t="s">
        <v>257</v>
      </c>
      <c r="BN649" s="25">
        <v>0</v>
      </c>
      <c r="BO649" s="25">
        <v>0</v>
      </c>
      <c r="BP649" s="25">
        <v>0</v>
      </c>
      <c r="BQ649" s="25">
        <v>0</v>
      </c>
      <c r="BR649" s="25">
        <v>0</v>
      </c>
      <c r="BS649" s="25">
        <v>0</v>
      </c>
      <c r="BT649" s="25">
        <v>0</v>
      </c>
      <c r="BU649" s="25">
        <v>0</v>
      </c>
      <c r="BV649" s="25">
        <v>0</v>
      </c>
      <c r="BW649" s="25">
        <v>0</v>
      </c>
      <c r="BX649" s="25">
        <v>0</v>
      </c>
      <c r="BY649" s="25">
        <v>600</v>
      </c>
      <c r="BZ649" s="25">
        <v>0</v>
      </c>
      <c r="CA649" s="25">
        <v>0</v>
      </c>
      <c r="CB649" s="21">
        <f t="shared" si="31"/>
        <v>600</v>
      </c>
      <c r="CE649" s="31" t="s">
        <v>34</v>
      </c>
      <c r="CF649" t="s">
        <v>655</v>
      </c>
      <c r="CG649" s="31" t="s">
        <v>1286</v>
      </c>
      <c r="CH649" t="s">
        <v>655</v>
      </c>
      <c r="CI649" t="str">
        <f t="shared" si="33"/>
        <v>03</v>
      </c>
      <c r="CJ649" t="s">
        <v>655</v>
      </c>
      <c r="CK649" s="31" t="s">
        <v>780</v>
      </c>
    </row>
    <row r="650" spans="1:89" ht="51" x14ac:dyDescent="0.25">
      <c r="A650" s="6">
        <v>126</v>
      </c>
      <c r="B650" s="27" t="str">
        <f t="shared" si="32"/>
        <v>ИТЭ-001.01.03.126</v>
      </c>
      <c r="C650" s="17" t="s">
        <v>1200</v>
      </c>
      <c r="D650" s="18">
        <v>3</v>
      </c>
      <c r="E650" s="18" t="s">
        <v>1287</v>
      </c>
      <c r="F650" s="18" t="s">
        <v>635</v>
      </c>
      <c r="G650" s="17" t="s">
        <v>152</v>
      </c>
      <c r="H650" s="17" t="s">
        <v>257</v>
      </c>
      <c r="BN650" s="25">
        <v>0</v>
      </c>
      <c r="BO650" s="25">
        <v>0</v>
      </c>
      <c r="BP650" s="25">
        <v>0</v>
      </c>
      <c r="BQ650" s="25">
        <v>0</v>
      </c>
      <c r="BR650" s="25">
        <v>0</v>
      </c>
      <c r="BS650" s="25">
        <v>0</v>
      </c>
      <c r="BT650" s="25">
        <v>0</v>
      </c>
      <c r="BU650" s="25">
        <v>0</v>
      </c>
      <c r="BV650" s="25">
        <v>0</v>
      </c>
      <c r="BW650" s="25">
        <v>0</v>
      </c>
      <c r="BX650" s="25">
        <v>0</v>
      </c>
      <c r="BY650" s="25">
        <v>750</v>
      </c>
      <c r="BZ650" s="25">
        <v>0</v>
      </c>
      <c r="CA650" s="25">
        <v>0</v>
      </c>
      <c r="CB650" s="21">
        <f t="shared" si="31"/>
        <v>750</v>
      </c>
      <c r="CE650" s="31" t="s">
        <v>34</v>
      </c>
      <c r="CF650" t="s">
        <v>655</v>
      </c>
      <c r="CG650" s="31" t="s">
        <v>1286</v>
      </c>
      <c r="CH650" t="s">
        <v>655</v>
      </c>
      <c r="CI650" t="str">
        <f t="shared" si="33"/>
        <v>03</v>
      </c>
      <c r="CJ650" t="s">
        <v>655</v>
      </c>
      <c r="CK650" s="31" t="s">
        <v>781</v>
      </c>
    </row>
    <row r="651" spans="1:89" ht="51" x14ac:dyDescent="0.25">
      <c r="A651" s="7">
        <v>127</v>
      </c>
      <c r="B651" s="27" t="str">
        <f t="shared" si="32"/>
        <v>ИТЭ-001.01.03.127</v>
      </c>
      <c r="C651" s="17" t="s">
        <v>1169</v>
      </c>
      <c r="D651" s="18">
        <v>3</v>
      </c>
      <c r="E651" s="18" t="s">
        <v>1287</v>
      </c>
      <c r="F651" s="18" t="s">
        <v>635</v>
      </c>
      <c r="G651" s="17" t="s">
        <v>152</v>
      </c>
      <c r="H651" s="17" t="s">
        <v>257</v>
      </c>
      <c r="BN651" s="25">
        <v>0</v>
      </c>
      <c r="BO651" s="25">
        <v>0</v>
      </c>
      <c r="BP651" s="25">
        <v>0</v>
      </c>
      <c r="BQ651" s="25">
        <v>0</v>
      </c>
      <c r="BR651" s="25">
        <v>0</v>
      </c>
      <c r="BS651" s="25">
        <v>0</v>
      </c>
      <c r="BT651" s="25">
        <v>0</v>
      </c>
      <c r="BU651" s="25">
        <v>0</v>
      </c>
      <c r="BV651" s="25">
        <v>0</v>
      </c>
      <c r="BW651" s="25">
        <v>0</v>
      </c>
      <c r="BX651" s="25">
        <v>0</v>
      </c>
      <c r="BY651" s="25">
        <v>3500</v>
      </c>
      <c r="BZ651" s="25">
        <v>0</v>
      </c>
      <c r="CA651" s="25">
        <v>0</v>
      </c>
      <c r="CB651" s="21">
        <f t="shared" si="31"/>
        <v>3500</v>
      </c>
      <c r="CE651" s="31" t="s">
        <v>34</v>
      </c>
      <c r="CF651" t="s">
        <v>655</v>
      </c>
      <c r="CG651" s="31" t="s">
        <v>1286</v>
      </c>
      <c r="CH651" t="s">
        <v>655</v>
      </c>
      <c r="CI651" t="str">
        <f t="shared" si="33"/>
        <v>03</v>
      </c>
      <c r="CJ651" t="s">
        <v>655</v>
      </c>
      <c r="CK651" s="31" t="s">
        <v>782</v>
      </c>
    </row>
    <row r="652" spans="1:89" ht="51" x14ac:dyDescent="0.25">
      <c r="A652" s="6">
        <v>128</v>
      </c>
      <c r="B652" s="27" t="str">
        <f t="shared" si="32"/>
        <v>ИТЭ-001.01.03.128</v>
      </c>
      <c r="C652" s="17" t="s">
        <v>1201</v>
      </c>
      <c r="D652" s="18">
        <v>3</v>
      </c>
      <c r="E652" s="18" t="s">
        <v>1287</v>
      </c>
      <c r="F652" s="18" t="s">
        <v>635</v>
      </c>
      <c r="G652" s="17" t="s">
        <v>152</v>
      </c>
      <c r="H652" s="17" t="s">
        <v>257</v>
      </c>
      <c r="BN652" s="25">
        <v>0</v>
      </c>
      <c r="BO652" s="25">
        <v>0</v>
      </c>
      <c r="BP652" s="25">
        <v>0</v>
      </c>
      <c r="BQ652" s="25">
        <v>0</v>
      </c>
      <c r="BR652" s="25">
        <v>0</v>
      </c>
      <c r="BS652" s="25">
        <v>0</v>
      </c>
      <c r="BT652" s="25">
        <v>0</v>
      </c>
      <c r="BU652" s="25">
        <v>0</v>
      </c>
      <c r="BV652" s="25">
        <v>0</v>
      </c>
      <c r="BW652" s="25">
        <v>0</v>
      </c>
      <c r="BX652" s="25">
        <v>0</v>
      </c>
      <c r="BY652" s="25">
        <v>1500</v>
      </c>
      <c r="BZ652" s="25">
        <v>0</v>
      </c>
      <c r="CA652" s="25">
        <v>0</v>
      </c>
      <c r="CB652" s="21">
        <f t="shared" si="31"/>
        <v>1500</v>
      </c>
      <c r="CE652" s="31" t="s">
        <v>34</v>
      </c>
      <c r="CF652" t="s">
        <v>655</v>
      </c>
      <c r="CG652" s="31" t="s">
        <v>1286</v>
      </c>
      <c r="CH652" t="s">
        <v>655</v>
      </c>
      <c r="CI652" t="str">
        <f t="shared" si="33"/>
        <v>03</v>
      </c>
      <c r="CJ652" t="s">
        <v>655</v>
      </c>
      <c r="CK652" s="31" t="s">
        <v>783</v>
      </c>
    </row>
    <row r="653" spans="1:89" ht="51" x14ac:dyDescent="0.25">
      <c r="A653" s="7">
        <v>129</v>
      </c>
      <c r="B653" s="27" t="str">
        <f t="shared" si="32"/>
        <v>ИТЭ-001.01.03.129</v>
      </c>
      <c r="C653" s="17" t="s">
        <v>1129</v>
      </c>
      <c r="D653" s="18">
        <v>3</v>
      </c>
      <c r="E653" s="18" t="s">
        <v>1287</v>
      </c>
      <c r="F653" s="18" t="s">
        <v>635</v>
      </c>
      <c r="G653" s="17" t="s">
        <v>152</v>
      </c>
      <c r="H653" s="17" t="s">
        <v>257</v>
      </c>
      <c r="BN653" s="25">
        <v>0</v>
      </c>
      <c r="BO653" s="25">
        <v>0</v>
      </c>
      <c r="BP653" s="25">
        <v>0</v>
      </c>
      <c r="BQ653" s="25">
        <v>0</v>
      </c>
      <c r="BR653" s="25">
        <v>0</v>
      </c>
      <c r="BS653" s="25">
        <v>0</v>
      </c>
      <c r="BT653" s="25">
        <v>0</v>
      </c>
      <c r="BU653" s="25">
        <v>0</v>
      </c>
      <c r="BV653" s="25">
        <v>0</v>
      </c>
      <c r="BW653" s="25">
        <v>0</v>
      </c>
      <c r="BX653" s="25">
        <v>0</v>
      </c>
      <c r="BY653" s="25">
        <v>0</v>
      </c>
      <c r="BZ653" s="25">
        <v>1000</v>
      </c>
      <c r="CA653" s="25">
        <v>0</v>
      </c>
      <c r="CB653" s="21">
        <f t="shared" ref="CB653:CB714" si="34">SUM(BM653:CA653)</f>
        <v>1000</v>
      </c>
      <c r="CE653" s="31" t="s">
        <v>34</v>
      </c>
      <c r="CF653" t="s">
        <v>655</v>
      </c>
      <c r="CG653" s="31" t="s">
        <v>1286</v>
      </c>
      <c r="CH653" t="s">
        <v>655</v>
      </c>
      <c r="CI653" t="str">
        <f t="shared" si="33"/>
        <v>03</v>
      </c>
      <c r="CJ653" t="s">
        <v>655</v>
      </c>
      <c r="CK653" s="31" t="s">
        <v>784</v>
      </c>
    </row>
    <row r="654" spans="1:89" ht="51" x14ac:dyDescent="0.25">
      <c r="A654" s="6">
        <v>130</v>
      </c>
      <c r="B654" s="27" t="str">
        <f t="shared" ref="B654:B717" si="35">CONCATENATE("ИТЭ-",CE654,CF654,CG654,CH654,CI654,CJ654,CK654)</f>
        <v>ИТЭ-001.01.03.130</v>
      </c>
      <c r="C654" s="17" t="s">
        <v>1202</v>
      </c>
      <c r="D654" s="18">
        <v>3</v>
      </c>
      <c r="E654" s="18" t="s">
        <v>1287</v>
      </c>
      <c r="F654" s="18" t="s">
        <v>635</v>
      </c>
      <c r="G654" s="17" t="s">
        <v>152</v>
      </c>
      <c r="H654" s="17" t="s">
        <v>257</v>
      </c>
      <c r="BN654" s="25">
        <v>0</v>
      </c>
      <c r="BO654" s="25">
        <v>0</v>
      </c>
      <c r="BP654" s="25">
        <v>0</v>
      </c>
      <c r="BQ654" s="25">
        <v>0</v>
      </c>
      <c r="BR654" s="25">
        <v>0</v>
      </c>
      <c r="BS654" s="25">
        <v>0</v>
      </c>
      <c r="BT654" s="25">
        <v>0</v>
      </c>
      <c r="BU654" s="25">
        <v>0</v>
      </c>
      <c r="BV654" s="25">
        <v>0</v>
      </c>
      <c r="BW654" s="25">
        <v>0</v>
      </c>
      <c r="BX654" s="25">
        <v>0</v>
      </c>
      <c r="BY654" s="25">
        <v>0</v>
      </c>
      <c r="BZ654" s="25">
        <v>12630</v>
      </c>
      <c r="CA654" s="25">
        <v>0</v>
      </c>
      <c r="CB654" s="21">
        <f t="shared" si="34"/>
        <v>12630</v>
      </c>
      <c r="CE654" s="31" t="s">
        <v>34</v>
      </c>
      <c r="CF654" t="s">
        <v>655</v>
      </c>
      <c r="CG654" s="31" t="s">
        <v>1286</v>
      </c>
      <c r="CH654" t="s">
        <v>655</v>
      </c>
      <c r="CI654" t="str">
        <f t="shared" ref="CI654:CI689" si="36">CONCATENATE("0",D654)</f>
        <v>03</v>
      </c>
      <c r="CJ654" t="s">
        <v>655</v>
      </c>
      <c r="CK654" s="31" t="s">
        <v>785</v>
      </c>
    </row>
    <row r="655" spans="1:89" ht="51" x14ac:dyDescent="0.25">
      <c r="A655" s="7">
        <v>131</v>
      </c>
      <c r="B655" s="27" t="str">
        <f t="shared" si="35"/>
        <v>ИТЭ-001.01.03.131</v>
      </c>
      <c r="C655" s="17" t="s">
        <v>1203</v>
      </c>
      <c r="D655" s="18">
        <v>3</v>
      </c>
      <c r="E655" s="18" t="s">
        <v>1287</v>
      </c>
      <c r="F655" s="18" t="s">
        <v>635</v>
      </c>
      <c r="G655" s="17" t="s">
        <v>152</v>
      </c>
      <c r="H655" s="17" t="s">
        <v>257</v>
      </c>
      <c r="BN655" s="25">
        <v>0</v>
      </c>
      <c r="BO655" s="25">
        <v>0</v>
      </c>
      <c r="BP655" s="25">
        <v>0</v>
      </c>
      <c r="BQ655" s="25">
        <v>0</v>
      </c>
      <c r="BR655" s="25">
        <v>0</v>
      </c>
      <c r="BS655" s="25">
        <v>0</v>
      </c>
      <c r="BT655" s="25">
        <v>0</v>
      </c>
      <c r="BU655" s="25">
        <v>0</v>
      </c>
      <c r="BV655" s="25">
        <v>0</v>
      </c>
      <c r="BW655" s="25">
        <v>0</v>
      </c>
      <c r="BX655" s="25">
        <v>0</v>
      </c>
      <c r="BY655" s="25">
        <v>0</v>
      </c>
      <c r="BZ655" s="25">
        <v>500</v>
      </c>
      <c r="CA655" s="25">
        <v>0</v>
      </c>
      <c r="CB655" s="21">
        <f t="shared" si="34"/>
        <v>500</v>
      </c>
      <c r="CE655" s="31" t="s">
        <v>34</v>
      </c>
      <c r="CF655" t="s">
        <v>655</v>
      </c>
      <c r="CG655" s="31" t="s">
        <v>1286</v>
      </c>
      <c r="CH655" t="s">
        <v>655</v>
      </c>
      <c r="CI655" t="str">
        <f t="shared" si="36"/>
        <v>03</v>
      </c>
      <c r="CJ655" t="s">
        <v>655</v>
      </c>
      <c r="CK655" s="31" t="s">
        <v>786</v>
      </c>
    </row>
    <row r="656" spans="1:89" ht="51" x14ac:dyDescent="0.25">
      <c r="A656" s="6">
        <v>132</v>
      </c>
      <c r="B656" s="27" t="str">
        <f t="shared" si="35"/>
        <v>ИТЭ-001.01.03.132</v>
      </c>
      <c r="C656" s="17" t="s">
        <v>1191</v>
      </c>
      <c r="D656" s="18">
        <v>3</v>
      </c>
      <c r="E656" s="18" t="s">
        <v>1287</v>
      </c>
      <c r="F656" s="18" t="s">
        <v>635</v>
      </c>
      <c r="G656" s="17" t="s">
        <v>152</v>
      </c>
      <c r="H656" s="17" t="s">
        <v>257</v>
      </c>
      <c r="BN656" s="25">
        <v>0</v>
      </c>
      <c r="BO656" s="25">
        <v>0</v>
      </c>
      <c r="BP656" s="25">
        <v>0</v>
      </c>
      <c r="BQ656" s="25">
        <v>0</v>
      </c>
      <c r="BR656" s="25">
        <v>0</v>
      </c>
      <c r="BS656" s="25">
        <v>0</v>
      </c>
      <c r="BT656" s="25">
        <v>0</v>
      </c>
      <c r="BU656" s="25">
        <v>0</v>
      </c>
      <c r="BV656" s="25">
        <v>0</v>
      </c>
      <c r="BW656" s="25">
        <v>0</v>
      </c>
      <c r="BX656" s="25">
        <v>0</v>
      </c>
      <c r="BY656" s="25">
        <v>0</v>
      </c>
      <c r="BZ656" s="25">
        <v>3000</v>
      </c>
      <c r="CA656" s="25">
        <v>0</v>
      </c>
      <c r="CB656" s="21">
        <f t="shared" si="34"/>
        <v>3000</v>
      </c>
      <c r="CE656" s="31" t="s">
        <v>34</v>
      </c>
      <c r="CF656" t="s">
        <v>655</v>
      </c>
      <c r="CG656" s="31" t="s">
        <v>1286</v>
      </c>
      <c r="CH656" t="s">
        <v>655</v>
      </c>
      <c r="CI656" t="str">
        <f t="shared" si="36"/>
        <v>03</v>
      </c>
      <c r="CJ656" t="s">
        <v>655</v>
      </c>
      <c r="CK656" s="31" t="s">
        <v>787</v>
      </c>
    </row>
    <row r="657" spans="1:94" ht="51" x14ac:dyDescent="0.25">
      <c r="A657" s="7">
        <v>133</v>
      </c>
      <c r="B657" s="27" t="str">
        <f t="shared" si="35"/>
        <v>ИТЭ-001.01.03.133</v>
      </c>
      <c r="C657" s="17" t="s">
        <v>1197</v>
      </c>
      <c r="D657" s="18">
        <v>3</v>
      </c>
      <c r="E657" s="18" t="s">
        <v>1287</v>
      </c>
      <c r="F657" s="18" t="s">
        <v>635</v>
      </c>
      <c r="G657" s="17" t="s">
        <v>152</v>
      </c>
      <c r="H657" s="17" t="s">
        <v>257</v>
      </c>
      <c r="BN657" s="25">
        <v>0</v>
      </c>
      <c r="BO657" s="25">
        <v>0</v>
      </c>
      <c r="BP657" s="25">
        <v>0</v>
      </c>
      <c r="BQ657" s="25">
        <v>0</v>
      </c>
      <c r="BR657" s="25">
        <v>0</v>
      </c>
      <c r="BS657" s="25">
        <v>0</v>
      </c>
      <c r="BT657" s="25">
        <v>0</v>
      </c>
      <c r="BU657" s="25">
        <v>0</v>
      </c>
      <c r="BV657" s="25">
        <v>0</v>
      </c>
      <c r="BW657" s="25">
        <v>0</v>
      </c>
      <c r="BX657" s="25">
        <v>0</v>
      </c>
      <c r="BY657" s="25">
        <v>0</v>
      </c>
      <c r="BZ657" s="25">
        <v>4000</v>
      </c>
      <c r="CA657" s="25">
        <v>0</v>
      </c>
      <c r="CB657" s="21">
        <f t="shared" si="34"/>
        <v>4000</v>
      </c>
      <c r="CE657" s="31" t="s">
        <v>34</v>
      </c>
      <c r="CF657" t="s">
        <v>655</v>
      </c>
      <c r="CG657" s="31" t="s">
        <v>1286</v>
      </c>
      <c r="CH657" t="s">
        <v>655</v>
      </c>
      <c r="CI657" t="str">
        <f t="shared" si="36"/>
        <v>03</v>
      </c>
      <c r="CJ657" t="s">
        <v>655</v>
      </c>
      <c r="CK657" s="31" t="s">
        <v>788</v>
      </c>
    </row>
    <row r="658" spans="1:94" ht="51" x14ac:dyDescent="0.25">
      <c r="A658" s="6">
        <v>134</v>
      </c>
      <c r="B658" s="27" t="str">
        <f t="shared" si="35"/>
        <v>ИТЭ-001.01.03.134</v>
      </c>
      <c r="C658" s="17" t="s">
        <v>1204</v>
      </c>
      <c r="D658" s="18">
        <v>3</v>
      </c>
      <c r="E658" s="18" t="s">
        <v>1287</v>
      </c>
      <c r="F658" s="18" t="s">
        <v>635</v>
      </c>
      <c r="G658" s="17" t="s">
        <v>152</v>
      </c>
      <c r="H658" s="17" t="s">
        <v>257</v>
      </c>
      <c r="BN658" s="25">
        <v>0</v>
      </c>
      <c r="BO658" s="25">
        <v>0</v>
      </c>
      <c r="BP658" s="25">
        <v>0</v>
      </c>
      <c r="BQ658" s="25">
        <v>0</v>
      </c>
      <c r="BR658" s="25">
        <v>0</v>
      </c>
      <c r="BS658" s="25">
        <v>0</v>
      </c>
      <c r="BT658" s="25">
        <v>0</v>
      </c>
      <c r="BU658" s="25">
        <v>0</v>
      </c>
      <c r="BV658" s="25">
        <v>0</v>
      </c>
      <c r="BW658" s="25">
        <v>0</v>
      </c>
      <c r="BX658" s="25">
        <v>0</v>
      </c>
      <c r="BY658" s="25">
        <v>0</v>
      </c>
      <c r="BZ658" s="25">
        <v>26900</v>
      </c>
      <c r="CA658" s="25">
        <v>0</v>
      </c>
      <c r="CB658" s="21">
        <f t="shared" si="34"/>
        <v>26900</v>
      </c>
      <c r="CE658" s="31" t="s">
        <v>34</v>
      </c>
      <c r="CF658" t="s">
        <v>655</v>
      </c>
      <c r="CG658" s="31" t="s">
        <v>1286</v>
      </c>
      <c r="CH658" t="s">
        <v>655</v>
      </c>
      <c r="CI658" t="str">
        <f t="shared" si="36"/>
        <v>03</v>
      </c>
      <c r="CJ658" t="s">
        <v>655</v>
      </c>
      <c r="CK658" s="31" t="s">
        <v>789</v>
      </c>
    </row>
    <row r="659" spans="1:94" ht="51" x14ac:dyDescent="0.25">
      <c r="A659" s="7">
        <v>135</v>
      </c>
      <c r="B659" s="27" t="str">
        <f t="shared" si="35"/>
        <v>ИТЭ-001.01.03.135</v>
      </c>
      <c r="C659" s="17" t="s">
        <v>1205</v>
      </c>
      <c r="D659" s="18">
        <v>3</v>
      </c>
      <c r="E659" s="18" t="s">
        <v>1287</v>
      </c>
      <c r="F659" s="18" t="s">
        <v>635</v>
      </c>
      <c r="G659" s="17" t="s">
        <v>152</v>
      </c>
      <c r="H659" s="17" t="s">
        <v>257</v>
      </c>
      <c r="BN659" s="25">
        <v>0</v>
      </c>
      <c r="BO659" s="25">
        <v>0</v>
      </c>
      <c r="BP659" s="25">
        <v>0</v>
      </c>
      <c r="BQ659" s="25">
        <v>0</v>
      </c>
      <c r="BR659" s="25">
        <v>0</v>
      </c>
      <c r="BS659" s="25">
        <v>0</v>
      </c>
      <c r="BT659" s="25">
        <v>0</v>
      </c>
      <c r="BU659" s="25">
        <v>0</v>
      </c>
      <c r="BV659" s="25">
        <v>0</v>
      </c>
      <c r="BW659" s="25">
        <v>0</v>
      </c>
      <c r="BX659" s="25">
        <v>0</v>
      </c>
      <c r="BY659" s="25">
        <v>0</v>
      </c>
      <c r="BZ659" s="25">
        <v>22040</v>
      </c>
      <c r="CA659" s="25">
        <v>0</v>
      </c>
      <c r="CB659" s="21">
        <f t="shared" si="34"/>
        <v>22040</v>
      </c>
      <c r="CE659" s="31" t="s">
        <v>34</v>
      </c>
      <c r="CF659" t="s">
        <v>655</v>
      </c>
      <c r="CG659" s="31" t="s">
        <v>1286</v>
      </c>
      <c r="CH659" t="s">
        <v>655</v>
      </c>
      <c r="CI659" t="str">
        <f t="shared" si="36"/>
        <v>03</v>
      </c>
      <c r="CJ659" t="s">
        <v>655</v>
      </c>
      <c r="CK659" s="31" t="s">
        <v>790</v>
      </c>
    </row>
    <row r="660" spans="1:94" ht="51" x14ac:dyDescent="0.25">
      <c r="A660" s="6">
        <v>136</v>
      </c>
      <c r="B660" s="27" t="str">
        <f t="shared" si="35"/>
        <v>ИТЭ-001.01.03.136</v>
      </c>
      <c r="C660" s="17" t="s">
        <v>1129</v>
      </c>
      <c r="D660" s="18">
        <v>3</v>
      </c>
      <c r="E660" s="18" t="s">
        <v>1287</v>
      </c>
      <c r="F660" s="18" t="s">
        <v>635</v>
      </c>
      <c r="G660" s="17" t="s">
        <v>152</v>
      </c>
      <c r="H660" s="17" t="s">
        <v>257</v>
      </c>
      <c r="BN660" s="25">
        <v>0</v>
      </c>
      <c r="BO660" s="25">
        <v>0</v>
      </c>
      <c r="BP660" s="25">
        <v>0</v>
      </c>
      <c r="BQ660" s="25">
        <v>0</v>
      </c>
      <c r="BR660" s="25">
        <v>0</v>
      </c>
      <c r="BS660" s="25">
        <v>0</v>
      </c>
      <c r="BT660" s="25">
        <v>0</v>
      </c>
      <c r="BU660" s="25">
        <v>0</v>
      </c>
      <c r="BV660" s="25">
        <v>0</v>
      </c>
      <c r="BW660" s="25">
        <v>0</v>
      </c>
      <c r="BX660" s="25">
        <v>0</v>
      </c>
      <c r="BY660" s="25">
        <v>0</v>
      </c>
      <c r="BZ660" s="25">
        <v>0</v>
      </c>
      <c r="CA660" s="25">
        <v>1000</v>
      </c>
      <c r="CB660" s="21">
        <f t="shared" si="34"/>
        <v>1000</v>
      </c>
      <c r="CE660" s="31" t="s">
        <v>34</v>
      </c>
      <c r="CF660" t="s">
        <v>655</v>
      </c>
      <c r="CG660" s="31" t="s">
        <v>1286</v>
      </c>
      <c r="CH660" t="s">
        <v>655</v>
      </c>
      <c r="CI660" t="str">
        <f t="shared" si="36"/>
        <v>03</v>
      </c>
      <c r="CJ660" t="s">
        <v>655</v>
      </c>
      <c r="CK660" s="31" t="s">
        <v>791</v>
      </c>
    </row>
    <row r="661" spans="1:94" ht="51" x14ac:dyDescent="0.25">
      <c r="A661" s="7">
        <v>137</v>
      </c>
      <c r="B661" s="27" t="str">
        <f t="shared" si="35"/>
        <v>ИТЭ-001.01.03.137</v>
      </c>
      <c r="C661" s="17" t="s">
        <v>1206</v>
      </c>
      <c r="D661" s="18">
        <v>3</v>
      </c>
      <c r="E661" s="18" t="s">
        <v>1287</v>
      </c>
      <c r="F661" s="18" t="s">
        <v>635</v>
      </c>
      <c r="G661" s="17" t="s">
        <v>152</v>
      </c>
      <c r="H661" s="17" t="s">
        <v>257</v>
      </c>
      <c r="BN661" s="25">
        <v>0</v>
      </c>
      <c r="BO661" s="25">
        <v>0</v>
      </c>
      <c r="BP661" s="25">
        <v>0</v>
      </c>
      <c r="BQ661" s="25">
        <v>0</v>
      </c>
      <c r="BR661" s="25">
        <v>0</v>
      </c>
      <c r="BS661" s="25">
        <v>0</v>
      </c>
      <c r="BT661" s="25">
        <v>0</v>
      </c>
      <c r="BU661" s="25">
        <v>0</v>
      </c>
      <c r="BV661" s="25">
        <v>0</v>
      </c>
      <c r="BW661" s="25">
        <v>0</v>
      </c>
      <c r="BX661" s="25">
        <v>0</v>
      </c>
      <c r="BY661" s="25">
        <v>0</v>
      </c>
      <c r="BZ661" s="25">
        <v>0</v>
      </c>
      <c r="CA661" s="25">
        <v>22879</v>
      </c>
      <c r="CB661" s="21">
        <f t="shared" si="34"/>
        <v>22879</v>
      </c>
      <c r="CE661" s="31" t="s">
        <v>34</v>
      </c>
      <c r="CF661" t="s">
        <v>655</v>
      </c>
      <c r="CG661" s="31" t="s">
        <v>1286</v>
      </c>
      <c r="CH661" t="s">
        <v>655</v>
      </c>
      <c r="CI661" t="str">
        <f t="shared" si="36"/>
        <v>03</v>
      </c>
      <c r="CJ661" t="s">
        <v>655</v>
      </c>
      <c r="CK661" s="31" t="s">
        <v>792</v>
      </c>
    </row>
    <row r="662" spans="1:94" ht="51" x14ac:dyDescent="0.25">
      <c r="A662" s="6">
        <v>138</v>
      </c>
      <c r="B662" s="27" t="str">
        <f t="shared" si="35"/>
        <v>ИТЭ-001.01.03.138</v>
      </c>
      <c r="C662" s="17" t="s">
        <v>1207</v>
      </c>
      <c r="D662" s="18">
        <v>3</v>
      </c>
      <c r="E662" s="18" t="s">
        <v>1287</v>
      </c>
      <c r="F662" s="18" t="s">
        <v>635</v>
      </c>
      <c r="G662" s="17" t="s">
        <v>152</v>
      </c>
      <c r="H662" s="17" t="s">
        <v>257</v>
      </c>
      <c r="BN662" s="25">
        <v>0</v>
      </c>
      <c r="BO662" s="25">
        <v>0</v>
      </c>
      <c r="BP662" s="25">
        <v>0</v>
      </c>
      <c r="BQ662" s="25">
        <v>0</v>
      </c>
      <c r="BR662" s="25">
        <v>0</v>
      </c>
      <c r="BS662" s="25">
        <v>0</v>
      </c>
      <c r="BT662" s="25">
        <v>0</v>
      </c>
      <c r="BU662" s="25">
        <v>0</v>
      </c>
      <c r="BV662" s="25">
        <v>0</v>
      </c>
      <c r="BW662" s="25">
        <v>0</v>
      </c>
      <c r="BX662" s="25">
        <v>0</v>
      </c>
      <c r="BY662" s="25">
        <v>0</v>
      </c>
      <c r="BZ662" s="25">
        <v>0</v>
      </c>
      <c r="CA662" s="25">
        <v>4500</v>
      </c>
      <c r="CB662" s="21">
        <f t="shared" si="34"/>
        <v>4500</v>
      </c>
      <c r="CE662" s="31" t="s">
        <v>34</v>
      </c>
      <c r="CF662" t="s">
        <v>655</v>
      </c>
      <c r="CG662" s="31" t="s">
        <v>1286</v>
      </c>
      <c r="CH662" t="s">
        <v>655</v>
      </c>
      <c r="CI662" t="str">
        <f t="shared" si="36"/>
        <v>03</v>
      </c>
      <c r="CJ662" t="s">
        <v>655</v>
      </c>
      <c r="CK662" s="31" t="s">
        <v>793</v>
      </c>
    </row>
    <row r="663" spans="1:94" ht="51" x14ac:dyDescent="0.25">
      <c r="A663" s="7">
        <v>139</v>
      </c>
      <c r="B663" s="27" t="str">
        <f t="shared" si="35"/>
        <v>ИТЭ-001.01.03.139</v>
      </c>
      <c r="C663" s="17" t="s">
        <v>1197</v>
      </c>
      <c r="D663" s="18">
        <v>3</v>
      </c>
      <c r="E663" s="18" t="s">
        <v>1287</v>
      </c>
      <c r="F663" s="18" t="s">
        <v>635</v>
      </c>
      <c r="G663" s="17" t="s">
        <v>152</v>
      </c>
      <c r="H663" s="17" t="s">
        <v>257</v>
      </c>
      <c r="BN663" s="25">
        <v>0</v>
      </c>
      <c r="BO663" s="25">
        <v>0</v>
      </c>
      <c r="BP663" s="25">
        <v>0</v>
      </c>
      <c r="BQ663" s="25">
        <v>0</v>
      </c>
      <c r="BR663" s="25">
        <v>0</v>
      </c>
      <c r="BS663" s="25">
        <v>0</v>
      </c>
      <c r="BT663" s="25">
        <v>0</v>
      </c>
      <c r="BU663" s="25">
        <v>0</v>
      </c>
      <c r="BV663" s="25">
        <v>0</v>
      </c>
      <c r="BW663" s="25">
        <v>0</v>
      </c>
      <c r="BX663" s="25">
        <v>0</v>
      </c>
      <c r="BY663" s="25">
        <v>0</v>
      </c>
      <c r="BZ663" s="25">
        <v>0</v>
      </c>
      <c r="CA663" s="25">
        <v>2700</v>
      </c>
      <c r="CB663" s="21">
        <f t="shared" si="34"/>
        <v>2700</v>
      </c>
      <c r="CE663" s="31" t="s">
        <v>34</v>
      </c>
      <c r="CF663" t="s">
        <v>655</v>
      </c>
      <c r="CG663" s="31" t="s">
        <v>1286</v>
      </c>
      <c r="CH663" t="s">
        <v>655</v>
      </c>
      <c r="CI663" t="str">
        <f t="shared" si="36"/>
        <v>03</v>
      </c>
      <c r="CJ663" t="s">
        <v>655</v>
      </c>
      <c r="CK663" s="31" t="s">
        <v>794</v>
      </c>
    </row>
    <row r="664" spans="1:94" ht="51" x14ac:dyDescent="0.25">
      <c r="A664" s="6">
        <v>140</v>
      </c>
      <c r="B664" s="27" t="str">
        <f t="shared" si="35"/>
        <v>ИТЭ-001.01.03.140</v>
      </c>
      <c r="C664" s="17" t="s">
        <v>1208</v>
      </c>
      <c r="D664" s="18">
        <v>3</v>
      </c>
      <c r="E664" s="18" t="s">
        <v>1287</v>
      </c>
      <c r="F664" s="18" t="s">
        <v>635</v>
      </c>
      <c r="G664" s="17" t="s">
        <v>152</v>
      </c>
      <c r="H664" s="17" t="s">
        <v>257</v>
      </c>
      <c r="BN664" s="25">
        <v>0</v>
      </c>
      <c r="BO664" s="25">
        <v>0</v>
      </c>
      <c r="BP664" s="25">
        <v>0</v>
      </c>
      <c r="BQ664" s="25">
        <v>0</v>
      </c>
      <c r="BR664" s="25">
        <v>0</v>
      </c>
      <c r="BS664" s="25">
        <v>0</v>
      </c>
      <c r="BT664" s="25">
        <v>0</v>
      </c>
      <c r="BU664" s="25">
        <v>0</v>
      </c>
      <c r="BV664" s="25">
        <v>0</v>
      </c>
      <c r="BW664" s="25">
        <v>0</v>
      </c>
      <c r="BX664" s="25">
        <v>0</v>
      </c>
      <c r="BY664" s="25">
        <v>0</v>
      </c>
      <c r="BZ664" s="25">
        <v>0</v>
      </c>
      <c r="CA664" s="25">
        <v>7000</v>
      </c>
      <c r="CB664" s="21">
        <f t="shared" si="34"/>
        <v>7000</v>
      </c>
      <c r="CE664" s="31" t="s">
        <v>34</v>
      </c>
      <c r="CF664" t="s">
        <v>655</v>
      </c>
      <c r="CG664" s="31" t="s">
        <v>1286</v>
      </c>
      <c r="CH664" t="s">
        <v>655</v>
      </c>
      <c r="CI664" t="str">
        <f t="shared" si="36"/>
        <v>03</v>
      </c>
      <c r="CJ664" t="s">
        <v>655</v>
      </c>
      <c r="CK664" s="31" t="s">
        <v>795</v>
      </c>
    </row>
    <row r="665" spans="1:94" ht="51" x14ac:dyDescent="0.25">
      <c r="A665" s="7">
        <v>141</v>
      </c>
      <c r="B665" s="27" t="str">
        <f t="shared" si="35"/>
        <v>ИТЭ-001.01.03.141</v>
      </c>
      <c r="C665" s="17" t="s">
        <v>1209</v>
      </c>
      <c r="D665" s="18">
        <v>3</v>
      </c>
      <c r="E665" s="18" t="s">
        <v>1287</v>
      </c>
      <c r="F665" s="18" t="s">
        <v>635</v>
      </c>
      <c r="G665" s="17" t="s">
        <v>152</v>
      </c>
      <c r="H665" s="17" t="s">
        <v>257</v>
      </c>
      <c r="BN665" s="25">
        <v>0</v>
      </c>
      <c r="BO665" s="25">
        <v>0</v>
      </c>
      <c r="BP665" s="25">
        <v>0</v>
      </c>
      <c r="BQ665" s="25">
        <v>0</v>
      </c>
      <c r="BR665" s="25">
        <v>0</v>
      </c>
      <c r="BS665" s="25">
        <v>0</v>
      </c>
      <c r="BT665" s="25">
        <v>0</v>
      </c>
      <c r="BU665" s="25">
        <v>0</v>
      </c>
      <c r="BV665" s="25">
        <v>0</v>
      </c>
      <c r="BW665" s="25">
        <v>0</v>
      </c>
      <c r="BX665" s="25">
        <v>0</v>
      </c>
      <c r="BY665" s="25">
        <v>0</v>
      </c>
      <c r="BZ665" s="25">
        <v>0</v>
      </c>
      <c r="CA665" s="25">
        <v>5500</v>
      </c>
      <c r="CB665" s="21">
        <f t="shared" si="34"/>
        <v>5500</v>
      </c>
      <c r="CE665" s="31" t="s">
        <v>34</v>
      </c>
      <c r="CF665" t="s">
        <v>655</v>
      </c>
      <c r="CG665" s="31" t="s">
        <v>1286</v>
      </c>
      <c r="CH665" t="s">
        <v>655</v>
      </c>
      <c r="CI665" t="str">
        <f t="shared" si="36"/>
        <v>03</v>
      </c>
      <c r="CJ665" t="s">
        <v>655</v>
      </c>
      <c r="CK665" s="31" t="s">
        <v>796</v>
      </c>
    </row>
    <row r="666" spans="1:94" ht="51" x14ac:dyDescent="0.25">
      <c r="A666" s="6">
        <v>142</v>
      </c>
      <c r="B666" s="27" t="str">
        <f t="shared" si="35"/>
        <v>ИТЭ-001.01.03.142</v>
      </c>
      <c r="C666" s="17" t="s">
        <v>1169</v>
      </c>
      <c r="D666" s="18">
        <v>3</v>
      </c>
      <c r="E666" s="18" t="s">
        <v>1287</v>
      </c>
      <c r="F666" s="18" t="s">
        <v>635</v>
      </c>
      <c r="G666" s="17" t="s">
        <v>152</v>
      </c>
      <c r="H666" s="17" t="s">
        <v>257</v>
      </c>
      <c r="BN666" s="25">
        <v>0</v>
      </c>
      <c r="BO666" s="25">
        <v>0</v>
      </c>
      <c r="BP666" s="25">
        <v>0</v>
      </c>
      <c r="BQ666" s="25">
        <v>0</v>
      </c>
      <c r="BR666" s="25">
        <v>0</v>
      </c>
      <c r="BS666" s="25">
        <v>0</v>
      </c>
      <c r="BT666" s="25">
        <v>0</v>
      </c>
      <c r="BU666" s="25">
        <v>0</v>
      </c>
      <c r="BV666" s="25">
        <v>0</v>
      </c>
      <c r="BW666" s="25">
        <v>0</v>
      </c>
      <c r="BX666" s="25">
        <v>0</v>
      </c>
      <c r="BY666" s="25">
        <v>0</v>
      </c>
      <c r="BZ666" s="25">
        <v>0</v>
      </c>
      <c r="CA666" s="25">
        <v>4400</v>
      </c>
      <c r="CB666" s="21">
        <f t="shared" si="34"/>
        <v>4400</v>
      </c>
      <c r="CE666" s="31" t="s">
        <v>34</v>
      </c>
      <c r="CF666" t="s">
        <v>655</v>
      </c>
      <c r="CG666" s="31" t="s">
        <v>1286</v>
      </c>
      <c r="CH666" t="s">
        <v>655</v>
      </c>
      <c r="CI666" t="str">
        <f t="shared" si="36"/>
        <v>03</v>
      </c>
      <c r="CJ666" t="s">
        <v>655</v>
      </c>
      <c r="CK666" s="31" t="s">
        <v>797</v>
      </c>
    </row>
    <row r="667" spans="1:94" ht="51" x14ac:dyDescent="0.25">
      <c r="A667" s="7">
        <v>143</v>
      </c>
      <c r="B667" s="27" t="str">
        <f t="shared" si="35"/>
        <v>ИТЭ-001.01.03.143</v>
      </c>
      <c r="C667" s="17" t="s">
        <v>1210</v>
      </c>
      <c r="D667" s="18">
        <v>3</v>
      </c>
      <c r="E667" s="18" t="s">
        <v>1287</v>
      </c>
      <c r="F667" s="18" t="s">
        <v>635</v>
      </c>
      <c r="G667" s="17" t="s">
        <v>152</v>
      </c>
      <c r="H667" s="17" t="s">
        <v>257</v>
      </c>
      <c r="BN667" s="25">
        <v>0</v>
      </c>
      <c r="BO667" s="25">
        <v>0</v>
      </c>
      <c r="BP667" s="25">
        <v>0</v>
      </c>
      <c r="BQ667" s="25">
        <v>0</v>
      </c>
      <c r="BR667" s="25">
        <v>0</v>
      </c>
      <c r="BS667" s="25">
        <v>0</v>
      </c>
      <c r="BT667" s="25">
        <v>0</v>
      </c>
      <c r="BU667" s="25">
        <v>0</v>
      </c>
      <c r="BV667" s="25">
        <v>0</v>
      </c>
      <c r="BW667" s="25">
        <v>0</v>
      </c>
      <c r="BX667" s="25">
        <v>0</v>
      </c>
      <c r="BY667" s="25">
        <v>0</v>
      </c>
      <c r="BZ667" s="25">
        <v>0</v>
      </c>
      <c r="CA667" s="25">
        <v>69000</v>
      </c>
      <c r="CB667" s="21">
        <f t="shared" si="34"/>
        <v>69000</v>
      </c>
      <c r="CE667" s="31" t="s">
        <v>34</v>
      </c>
      <c r="CF667" t="s">
        <v>655</v>
      </c>
      <c r="CG667" s="31" t="s">
        <v>1286</v>
      </c>
      <c r="CH667" t="s">
        <v>655</v>
      </c>
      <c r="CI667" t="str">
        <f t="shared" si="36"/>
        <v>03</v>
      </c>
      <c r="CJ667" t="s">
        <v>655</v>
      </c>
      <c r="CK667" s="31" t="s">
        <v>798</v>
      </c>
    </row>
    <row r="668" spans="1:94" ht="39" thickBot="1" x14ac:dyDescent="0.3">
      <c r="A668" s="6">
        <v>144</v>
      </c>
      <c r="B668" s="27" t="str">
        <f t="shared" si="35"/>
        <v>ИТЭ-001.01.03.144</v>
      </c>
      <c r="C668" s="17" t="str">
        <f>CONCATENATE("реконструкция основного генерирующего оборудования источников тепловой энергии ",CP668)</f>
        <v>реконструкция основного генерирующего оборудования источников тепловой энергии АО «ИвГТЭ»</v>
      </c>
      <c r="D668" s="18">
        <v>3</v>
      </c>
      <c r="E668" s="18" t="s">
        <v>1287</v>
      </c>
      <c r="F668" s="18" t="s">
        <v>635</v>
      </c>
      <c r="G668" s="17" t="s">
        <v>1263</v>
      </c>
      <c r="H668" s="17" t="s">
        <v>33</v>
      </c>
      <c r="BN668" s="25">
        <v>18678.099999999999</v>
      </c>
      <c r="BO668" s="25">
        <v>27928.9</v>
      </c>
      <c r="BP668" s="25">
        <v>20069.599999999999</v>
      </c>
      <c r="BQ668" s="25">
        <v>146053.20000000001</v>
      </c>
      <c r="BR668" s="25">
        <v>180056.7</v>
      </c>
      <c r="BS668" s="25">
        <v>198809.60000000001</v>
      </c>
      <c r="BT668" s="25">
        <v>153622.1</v>
      </c>
      <c r="BU668" s="25">
        <v>23487</v>
      </c>
      <c r="BV668" s="25">
        <v>1725.5</v>
      </c>
      <c r="BW668" s="25">
        <v>16968.900000000001</v>
      </c>
      <c r="BX668" s="25">
        <v>6264.5</v>
      </c>
      <c r="BY668" s="25">
        <v>248.9</v>
      </c>
      <c r="BZ668" s="25">
        <v>2742.6</v>
      </c>
      <c r="CA668" s="25">
        <v>5723.4</v>
      </c>
      <c r="CB668" s="21">
        <f t="shared" si="34"/>
        <v>802379</v>
      </c>
      <c r="CE668" s="31" t="s">
        <v>34</v>
      </c>
      <c r="CF668" t="s">
        <v>655</v>
      </c>
      <c r="CG668" s="31" t="s">
        <v>1286</v>
      </c>
      <c r="CH668" t="s">
        <v>655</v>
      </c>
      <c r="CI668" t="str">
        <f t="shared" si="36"/>
        <v>03</v>
      </c>
      <c r="CJ668" t="s">
        <v>655</v>
      </c>
      <c r="CK668" s="31" t="s">
        <v>799</v>
      </c>
      <c r="CP668" s="34" t="s">
        <v>33</v>
      </c>
    </row>
    <row r="669" spans="1:94" ht="51.75" thickBot="1" x14ac:dyDescent="0.3">
      <c r="A669" s="7">
        <v>145</v>
      </c>
      <c r="B669" s="27" t="str">
        <f t="shared" si="35"/>
        <v>ИТЭ-001.01.03.145</v>
      </c>
      <c r="C669" s="17" t="str">
        <f t="shared" ref="C669:C689" si="37">CONCATENATE("реконструкция основного генерирующего оборудования источников тепловой энергии ",CP669)</f>
        <v>реконструкция основного генерирующего оборудования источников тепловой энергии АО "Железобетон"</v>
      </c>
      <c r="D669" s="18">
        <v>3</v>
      </c>
      <c r="E669" s="18" t="s">
        <v>1287</v>
      </c>
      <c r="F669" s="18" t="s">
        <v>635</v>
      </c>
      <c r="G669" s="17" t="s">
        <v>1264</v>
      </c>
      <c r="H669" s="17" t="s">
        <v>1211</v>
      </c>
      <c r="BN669" s="25">
        <v>1665</v>
      </c>
      <c r="BO669" s="25">
        <v>1665</v>
      </c>
      <c r="BP669" s="25">
        <v>1665</v>
      </c>
      <c r="BQ669" s="25">
        <v>1665</v>
      </c>
      <c r="BR669" s="25">
        <v>1665</v>
      </c>
      <c r="BS669" s="25">
        <v>1665</v>
      </c>
      <c r="BT669" s="25">
        <v>1665</v>
      </c>
      <c r="BU669" s="25">
        <v>1665</v>
      </c>
      <c r="BV669" s="25">
        <v>1665</v>
      </c>
      <c r="BW669" s="25">
        <v>1665</v>
      </c>
      <c r="BX669" s="25">
        <v>1665</v>
      </c>
      <c r="BY669" s="25">
        <v>1665</v>
      </c>
      <c r="BZ669" s="25">
        <v>1665</v>
      </c>
      <c r="CA669" s="25">
        <v>1665</v>
      </c>
      <c r="CB669" s="21">
        <f t="shared" si="34"/>
        <v>23310</v>
      </c>
      <c r="CE669" s="31" t="s">
        <v>34</v>
      </c>
      <c r="CF669" t="s">
        <v>655</v>
      </c>
      <c r="CG669" s="31" t="s">
        <v>1286</v>
      </c>
      <c r="CH669" t="s">
        <v>655</v>
      </c>
      <c r="CI669" t="str">
        <f t="shared" si="36"/>
        <v>03</v>
      </c>
      <c r="CJ669" t="s">
        <v>655</v>
      </c>
      <c r="CK669" s="31" t="s">
        <v>800</v>
      </c>
      <c r="CP669" s="34" t="s">
        <v>1211</v>
      </c>
    </row>
    <row r="670" spans="1:94" ht="115.5" thickBot="1" x14ac:dyDescent="0.3">
      <c r="A670" s="6">
        <v>146</v>
      </c>
      <c r="B670" s="27" t="str">
        <f t="shared" si="35"/>
        <v>ИТЭ-001.01.03.146</v>
      </c>
      <c r="C670" s="17" t="str">
        <f t="shared" si="37"/>
        <v>реконструкция основного генерирующего оборудования источников тепловой энергии ФГБОУ ВО «Ивановский государственный университет»</v>
      </c>
      <c r="D670" s="18">
        <v>3</v>
      </c>
      <c r="E670" s="18" t="s">
        <v>1287</v>
      </c>
      <c r="F670" s="18" t="s">
        <v>635</v>
      </c>
      <c r="G670" s="17" t="s">
        <v>55</v>
      </c>
      <c r="H670" s="17" t="s">
        <v>638</v>
      </c>
      <c r="BN670" s="25">
        <v>1126</v>
      </c>
      <c r="BO670" s="25">
        <v>1126</v>
      </c>
      <c r="BP670" s="25">
        <v>1126</v>
      </c>
      <c r="BQ670" s="25">
        <v>1126</v>
      </c>
      <c r="BR670" s="25">
        <v>1126</v>
      </c>
      <c r="BS670" s="25">
        <v>1126</v>
      </c>
      <c r="BT670" s="25">
        <v>1126</v>
      </c>
      <c r="BU670" s="25">
        <v>1126</v>
      </c>
      <c r="BV670" s="25">
        <v>1126</v>
      </c>
      <c r="BW670" s="25">
        <v>1126</v>
      </c>
      <c r="BX670" s="25">
        <v>1126</v>
      </c>
      <c r="BY670" s="25">
        <v>1126</v>
      </c>
      <c r="BZ670" s="25">
        <v>1126</v>
      </c>
      <c r="CA670" s="25">
        <v>1126</v>
      </c>
      <c r="CB670" s="21">
        <f t="shared" si="34"/>
        <v>15764</v>
      </c>
      <c r="CE670" s="31" t="s">
        <v>34</v>
      </c>
      <c r="CF670" t="s">
        <v>655</v>
      </c>
      <c r="CG670" s="31" t="s">
        <v>1286</v>
      </c>
      <c r="CH670" t="s">
        <v>655</v>
      </c>
      <c r="CI670" t="str">
        <f t="shared" si="36"/>
        <v>03</v>
      </c>
      <c r="CJ670" t="s">
        <v>655</v>
      </c>
      <c r="CK670" s="31" t="s">
        <v>801</v>
      </c>
      <c r="CP670" s="35" t="s">
        <v>638</v>
      </c>
    </row>
    <row r="671" spans="1:94" ht="51.75" thickBot="1" x14ac:dyDescent="0.3">
      <c r="A671" s="7">
        <v>147</v>
      </c>
      <c r="B671" s="27" t="str">
        <f t="shared" si="35"/>
        <v>ИТЭ-001.01.03.147</v>
      </c>
      <c r="C671" s="17" t="str">
        <f t="shared" si="37"/>
        <v>реконструкция основного генерирующего оборудования источников тепловой энергии АО "Ивстройкерамика"</v>
      </c>
      <c r="D671" s="18">
        <v>3</v>
      </c>
      <c r="E671" s="18" t="s">
        <v>1287</v>
      </c>
      <c r="F671" s="18" t="s">
        <v>635</v>
      </c>
      <c r="G671" s="17" t="s">
        <v>1265</v>
      </c>
      <c r="H671" s="17" t="s">
        <v>1212</v>
      </c>
      <c r="BN671" s="25">
        <v>5000</v>
      </c>
      <c r="BO671" s="25">
        <v>5000</v>
      </c>
      <c r="BP671" s="25">
        <v>5000</v>
      </c>
      <c r="BQ671" s="25">
        <v>5000</v>
      </c>
      <c r="BR671" s="25">
        <v>5000</v>
      </c>
      <c r="BS671" s="25">
        <v>5000</v>
      </c>
      <c r="BT671" s="25">
        <v>5000</v>
      </c>
      <c r="BU671" s="25">
        <v>5000</v>
      </c>
      <c r="BV671" s="25">
        <v>5000</v>
      </c>
      <c r="BW671" s="25">
        <v>5000</v>
      </c>
      <c r="BX671" s="25">
        <v>5000</v>
      </c>
      <c r="BY671" s="25">
        <v>5000</v>
      </c>
      <c r="BZ671" s="25">
        <v>5000</v>
      </c>
      <c r="CA671" s="25">
        <v>5000</v>
      </c>
      <c r="CB671" s="21">
        <f t="shared" si="34"/>
        <v>70000</v>
      </c>
      <c r="CE671" s="31" t="s">
        <v>34</v>
      </c>
      <c r="CF671" t="s">
        <v>655</v>
      </c>
      <c r="CG671" s="31" t="s">
        <v>1286</v>
      </c>
      <c r="CH671" t="s">
        <v>655</v>
      </c>
      <c r="CI671" t="str">
        <f t="shared" si="36"/>
        <v>03</v>
      </c>
      <c r="CJ671" t="s">
        <v>655</v>
      </c>
      <c r="CK671" s="31" t="s">
        <v>802</v>
      </c>
      <c r="CP671" s="34" t="s">
        <v>1212</v>
      </c>
    </row>
    <row r="672" spans="1:94" ht="64.5" thickBot="1" x14ac:dyDescent="0.3">
      <c r="A672" s="6">
        <v>148</v>
      </c>
      <c r="B672" s="27" t="str">
        <f t="shared" si="35"/>
        <v>ИТЭ-001.01.03.148</v>
      </c>
      <c r="C672" s="17" t="str">
        <f t="shared" si="37"/>
        <v>реконструкция основного генерирующего оборудования источников тепловой энергии ЦОУМТС МВД России</v>
      </c>
      <c r="D672" s="18">
        <v>3</v>
      </c>
      <c r="E672" s="18" t="s">
        <v>1287</v>
      </c>
      <c r="F672" s="18" t="s">
        <v>635</v>
      </c>
      <c r="G672" s="17" t="s">
        <v>146</v>
      </c>
      <c r="H672" s="17" t="s">
        <v>1213</v>
      </c>
      <c r="BN672" s="25">
        <v>96</v>
      </c>
      <c r="BO672" s="25">
        <v>96</v>
      </c>
      <c r="BP672" s="25">
        <v>96</v>
      </c>
      <c r="BQ672" s="25">
        <v>96</v>
      </c>
      <c r="BR672" s="25">
        <v>96</v>
      </c>
      <c r="BS672" s="25">
        <v>96</v>
      </c>
      <c r="BT672" s="25">
        <v>96</v>
      </c>
      <c r="BU672" s="25">
        <v>96</v>
      </c>
      <c r="BV672" s="25">
        <v>96</v>
      </c>
      <c r="BW672" s="25">
        <v>96</v>
      </c>
      <c r="BX672" s="25">
        <v>96</v>
      </c>
      <c r="BY672" s="25">
        <v>96</v>
      </c>
      <c r="BZ672" s="25">
        <v>96</v>
      </c>
      <c r="CA672" s="25">
        <v>96</v>
      </c>
      <c r="CB672" s="21">
        <f t="shared" si="34"/>
        <v>1344</v>
      </c>
      <c r="CE672" s="31" t="s">
        <v>34</v>
      </c>
      <c r="CF672" t="s">
        <v>655</v>
      </c>
      <c r="CG672" s="31" t="s">
        <v>1286</v>
      </c>
      <c r="CH672" t="s">
        <v>655</v>
      </c>
      <c r="CI672" t="str">
        <f t="shared" si="36"/>
        <v>03</v>
      </c>
      <c r="CJ672" t="s">
        <v>655</v>
      </c>
      <c r="CK672" s="31" t="s">
        <v>803</v>
      </c>
      <c r="CP672" s="34" t="s">
        <v>1213</v>
      </c>
    </row>
    <row r="673" spans="1:94" ht="51.75" thickBot="1" x14ac:dyDescent="0.3">
      <c r="A673" s="7">
        <v>149</v>
      </c>
      <c r="B673" s="27" t="str">
        <f t="shared" si="35"/>
        <v>ИТЭ-001.01.03.149</v>
      </c>
      <c r="C673" s="17" t="str">
        <f t="shared" si="37"/>
        <v>реконструкция основного генерирующего оборудования источников тепловой энергии АО "Ивхимпром"</v>
      </c>
      <c r="D673" s="18">
        <v>3</v>
      </c>
      <c r="E673" s="18" t="s">
        <v>1287</v>
      </c>
      <c r="F673" s="18" t="s">
        <v>635</v>
      </c>
      <c r="G673" s="17" t="s">
        <v>108</v>
      </c>
      <c r="H673" s="17" t="s">
        <v>1214</v>
      </c>
      <c r="BN673" s="25">
        <v>346.3</v>
      </c>
      <c r="BO673" s="25">
        <v>346.3</v>
      </c>
      <c r="BP673" s="25">
        <v>346.3</v>
      </c>
      <c r="BQ673" s="25">
        <v>346.3</v>
      </c>
      <c r="BR673" s="25">
        <v>346.3</v>
      </c>
      <c r="BS673" s="25">
        <v>346.3</v>
      </c>
      <c r="BT673" s="25">
        <v>346.3</v>
      </c>
      <c r="BU673" s="25">
        <v>346.3</v>
      </c>
      <c r="BV673" s="25">
        <v>346.3</v>
      </c>
      <c r="BW673" s="25">
        <v>346.3</v>
      </c>
      <c r="BX673" s="25">
        <v>346.3</v>
      </c>
      <c r="BY673" s="25">
        <v>346.3</v>
      </c>
      <c r="BZ673" s="25">
        <v>346.3</v>
      </c>
      <c r="CA673" s="25">
        <v>346.3</v>
      </c>
      <c r="CB673" s="21">
        <f t="shared" si="34"/>
        <v>4848.2000000000016</v>
      </c>
      <c r="CE673" s="31" t="s">
        <v>34</v>
      </c>
      <c r="CF673" t="s">
        <v>655</v>
      </c>
      <c r="CG673" s="31" t="s">
        <v>1286</v>
      </c>
      <c r="CH673" t="s">
        <v>655</v>
      </c>
      <c r="CI673" t="str">
        <f t="shared" si="36"/>
        <v>03</v>
      </c>
      <c r="CJ673" t="s">
        <v>655</v>
      </c>
      <c r="CK673" s="31" t="s">
        <v>804</v>
      </c>
      <c r="CP673" s="34" t="s">
        <v>1214</v>
      </c>
    </row>
    <row r="674" spans="1:94" ht="39" thickBot="1" x14ac:dyDescent="0.3">
      <c r="A674" s="6">
        <v>150</v>
      </c>
      <c r="B674" s="27" t="str">
        <f t="shared" si="35"/>
        <v>ИТЭ-001.01.03.150</v>
      </c>
      <c r="C674" s="17" t="str">
        <f t="shared" si="37"/>
        <v>реконструкция основного генерирующего оборудования источников тепловой энергии ООО "Альфа"</v>
      </c>
      <c r="D674" s="18">
        <v>3</v>
      </c>
      <c r="E674" s="18" t="s">
        <v>1287</v>
      </c>
      <c r="F674" s="18" t="s">
        <v>635</v>
      </c>
      <c r="G674" s="17" t="s">
        <v>143</v>
      </c>
      <c r="H674" s="17" t="s">
        <v>1215</v>
      </c>
      <c r="BN674" s="25">
        <v>215</v>
      </c>
      <c r="BO674" s="25">
        <v>215</v>
      </c>
      <c r="BP674" s="25">
        <v>215</v>
      </c>
      <c r="BQ674" s="25">
        <v>215</v>
      </c>
      <c r="BR674" s="25">
        <v>215</v>
      </c>
      <c r="BS674" s="25">
        <v>215</v>
      </c>
      <c r="BT674" s="25">
        <v>215</v>
      </c>
      <c r="BU674" s="25">
        <v>215</v>
      </c>
      <c r="BV674" s="25">
        <v>215</v>
      </c>
      <c r="BW674" s="25">
        <v>215</v>
      </c>
      <c r="BX674" s="25">
        <v>215</v>
      </c>
      <c r="BY674" s="25">
        <v>215</v>
      </c>
      <c r="BZ674" s="25">
        <v>215</v>
      </c>
      <c r="CA674" s="25">
        <v>215</v>
      </c>
      <c r="CB674" s="21">
        <f t="shared" si="34"/>
        <v>3010</v>
      </c>
      <c r="CE674" s="31" t="s">
        <v>34</v>
      </c>
      <c r="CF674" t="s">
        <v>655</v>
      </c>
      <c r="CG674" s="31" t="s">
        <v>1286</v>
      </c>
      <c r="CH674" t="s">
        <v>655</v>
      </c>
      <c r="CI674" t="str">
        <f t="shared" si="36"/>
        <v>03</v>
      </c>
      <c r="CJ674" t="s">
        <v>655</v>
      </c>
      <c r="CK674" s="31" t="s">
        <v>805</v>
      </c>
      <c r="CP674" s="34" t="s">
        <v>1215</v>
      </c>
    </row>
    <row r="675" spans="1:94" ht="39" thickBot="1" x14ac:dyDescent="0.3">
      <c r="A675" s="7">
        <v>151</v>
      </c>
      <c r="B675" s="27" t="str">
        <f t="shared" si="35"/>
        <v>ИТЭ-001.01.03.151</v>
      </c>
      <c r="C675" s="17" t="str">
        <f t="shared" si="37"/>
        <v>реконструкция основного генерирующего оборудования источников тепловой энергии ООО "ТЭС"</v>
      </c>
      <c r="D675" s="18">
        <v>3</v>
      </c>
      <c r="E675" s="18" t="s">
        <v>1287</v>
      </c>
      <c r="F675" s="18" t="s">
        <v>635</v>
      </c>
      <c r="G675" s="17" t="s">
        <v>161</v>
      </c>
      <c r="H675" s="17" t="s">
        <v>1216</v>
      </c>
      <c r="BN675" s="25">
        <v>3134.2</v>
      </c>
      <c r="BO675" s="25">
        <v>3134.2</v>
      </c>
      <c r="BP675" s="25">
        <v>3134.2</v>
      </c>
      <c r="BQ675" s="25">
        <v>3134.2</v>
      </c>
      <c r="BR675" s="25">
        <v>3134.2</v>
      </c>
      <c r="BS675" s="25">
        <v>3134.2</v>
      </c>
      <c r="BT675" s="25">
        <v>3134.2</v>
      </c>
      <c r="BU675" s="25">
        <v>3134.2</v>
      </c>
      <c r="BV675" s="25">
        <v>3134.2</v>
      </c>
      <c r="BW675" s="25">
        <v>3134.2</v>
      </c>
      <c r="BX675" s="25">
        <v>3134.2</v>
      </c>
      <c r="BY675" s="25">
        <v>3134.2</v>
      </c>
      <c r="BZ675" s="25">
        <v>3134.2</v>
      </c>
      <c r="CA675" s="25">
        <v>3134.2</v>
      </c>
      <c r="CB675" s="21">
        <f t="shared" si="34"/>
        <v>43878.799999999996</v>
      </c>
      <c r="CE675" s="31" t="s">
        <v>34</v>
      </c>
      <c r="CF675" t="s">
        <v>655</v>
      </c>
      <c r="CG675" s="31" t="s">
        <v>1286</v>
      </c>
      <c r="CH675" t="s">
        <v>655</v>
      </c>
      <c r="CI675" t="str">
        <f t="shared" si="36"/>
        <v>03</v>
      </c>
      <c r="CJ675" t="s">
        <v>655</v>
      </c>
      <c r="CK675" s="31" t="s">
        <v>806</v>
      </c>
      <c r="CP675" s="34" t="s">
        <v>1216</v>
      </c>
    </row>
    <row r="676" spans="1:94" ht="77.25" thickBot="1" x14ac:dyDescent="0.3">
      <c r="A676" s="6">
        <v>152</v>
      </c>
      <c r="B676" s="27" t="str">
        <f t="shared" si="35"/>
        <v>ИТЭ-001.01.03.152</v>
      </c>
      <c r="C676" s="17" t="str">
        <f t="shared" si="37"/>
        <v>реконструкция основного генерирующего оборудования источников тепловой энергии МП  "ГОЦ"</v>
      </c>
      <c r="D676" s="18">
        <v>3</v>
      </c>
      <c r="E676" s="18" t="s">
        <v>1287</v>
      </c>
      <c r="F676" s="18" t="s">
        <v>635</v>
      </c>
      <c r="G676" s="17" t="s">
        <v>1266</v>
      </c>
      <c r="H676" s="17" t="s">
        <v>1217</v>
      </c>
      <c r="BN676" s="25">
        <v>643</v>
      </c>
      <c r="BO676" s="25">
        <v>643</v>
      </c>
      <c r="BP676" s="25">
        <v>643</v>
      </c>
      <c r="BQ676" s="25">
        <v>643</v>
      </c>
      <c r="BR676" s="25">
        <v>643</v>
      </c>
      <c r="BS676" s="25">
        <v>643</v>
      </c>
      <c r="BT676" s="25">
        <v>643</v>
      </c>
      <c r="BU676" s="25">
        <v>643</v>
      </c>
      <c r="BV676" s="25">
        <v>643</v>
      </c>
      <c r="BW676" s="25">
        <v>643</v>
      </c>
      <c r="BX676" s="25">
        <v>643</v>
      </c>
      <c r="BY676" s="25">
        <v>643</v>
      </c>
      <c r="BZ676" s="25">
        <v>643</v>
      </c>
      <c r="CA676" s="25">
        <v>643</v>
      </c>
      <c r="CB676" s="21">
        <f t="shared" si="34"/>
        <v>9002</v>
      </c>
      <c r="CE676" s="31" t="s">
        <v>34</v>
      </c>
      <c r="CF676" t="s">
        <v>655</v>
      </c>
      <c r="CG676" s="31" t="s">
        <v>1286</v>
      </c>
      <c r="CH676" t="s">
        <v>655</v>
      </c>
      <c r="CI676" t="str">
        <f t="shared" si="36"/>
        <v>03</v>
      </c>
      <c r="CJ676" t="s">
        <v>655</v>
      </c>
      <c r="CK676" s="31" t="s">
        <v>807</v>
      </c>
      <c r="CP676" s="34" t="s">
        <v>1217</v>
      </c>
    </row>
    <row r="677" spans="1:94" ht="77.25" thickBot="1" x14ac:dyDescent="0.3">
      <c r="A677" s="7">
        <v>153</v>
      </c>
      <c r="B677" s="27" t="str">
        <f t="shared" si="35"/>
        <v>ИТЭ-001.01.03.153</v>
      </c>
      <c r="C677" s="17" t="str">
        <f t="shared" si="37"/>
        <v>реконструкция основного генерирующего оборудования источников тепловой энергии ОАО "РЖД"</v>
      </c>
      <c r="D677" s="18">
        <v>3</v>
      </c>
      <c r="E677" s="18" t="s">
        <v>1287</v>
      </c>
      <c r="F677" s="18" t="s">
        <v>635</v>
      </c>
      <c r="G677" s="17" t="s">
        <v>1267</v>
      </c>
      <c r="H677" s="17" t="s">
        <v>1218</v>
      </c>
      <c r="BN677" s="25">
        <v>1391.4</v>
      </c>
      <c r="BO677" s="25">
        <v>1391.4</v>
      </c>
      <c r="BP677" s="25">
        <v>1391.4</v>
      </c>
      <c r="BQ677" s="25">
        <v>1391.4</v>
      </c>
      <c r="BR677" s="25">
        <v>1391.4</v>
      </c>
      <c r="BS677" s="25">
        <v>1391.4</v>
      </c>
      <c r="BT677" s="25">
        <v>1391.4</v>
      </c>
      <c r="BU677" s="25">
        <v>1391.4</v>
      </c>
      <c r="BV677" s="25">
        <v>1391.4</v>
      </c>
      <c r="BW677" s="25">
        <v>1391.4</v>
      </c>
      <c r="BX677" s="25">
        <v>1391.4</v>
      </c>
      <c r="BY677" s="25">
        <v>1391.4</v>
      </c>
      <c r="BZ677" s="25">
        <v>1391.4</v>
      </c>
      <c r="CA677" s="25">
        <v>1391.4</v>
      </c>
      <c r="CB677" s="21">
        <f t="shared" si="34"/>
        <v>19479.600000000002</v>
      </c>
      <c r="CE677" s="31" t="s">
        <v>34</v>
      </c>
      <c r="CF677" t="s">
        <v>655</v>
      </c>
      <c r="CG677" s="31" t="s">
        <v>1286</v>
      </c>
      <c r="CH677" t="s">
        <v>655</v>
      </c>
      <c r="CI677" t="str">
        <f t="shared" si="36"/>
        <v>03</v>
      </c>
      <c r="CJ677" t="s">
        <v>655</v>
      </c>
      <c r="CK677" s="31" t="s">
        <v>808</v>
      </c>
      <c r="CP677" s="34" t="s">
        <v>1218</v>
      </c>
    </row>
    <row r="678" spans="1:94" ht="39" thickBot="1" x14ac:dyDescent="0.3">
      <c r="A678" s="6">
        <v>154</v>
      </c>
      <c r="B678" s="27" t="str">
        <f t="shared" si="35"/>
        <v>ИТЭ-001.01.03.154</v>
      </c>
      <c r="C678" s="17" t="str">
        <f t="shared" si="37"/>
        <v>реконструкция основного генерирующего оборудования источников тепловой энергии ООО "СТС"</v>
      </c>
      <c r="D678" s="18">
        <v>3</v>
      </c>
      <c r="E678" s="18" t="s">
        <v>1287</v>
      </c>
      <c r="F678" s="18" t="s">
        <v>635</v>
      </c>
      <c r="G678" s="17" t="s">
        <v>1268</v>
      </c>
      <c r="H678" s="17" t="s">
        <v>1219</v>
      </c>
      <c r="BN678" s="25">
        <v>564.6</v>
      </c>
      <c r="BO678" s="25">
        <v>564.6</v>
      </c>
      <c r="BP678" s="25">
        <v>564.6</v>
      </c>
      <c r="BQ678" s="25">
        <v>564.6</v>
      </c>
      <c r="BR678" s="25">
        <v>564.6</v>
      </c>
      <c r="BS678" s="25">
        <v>564.6</v>
      </c>
      <c r="BT678" s="25">
        <v>564.6</v>
      </c>
      <c r="BU678" s="25">
        <v>564.6</v>
      </c>
      <c r="BV678" s="25">
        <v>564.6</v>
      </c>
      <c r="BW678" s="25">
        <v>564.6</v>
      </c>
      <c r="BX678" s="25">
        <v>564.6</v>
      </c>
      <c r="BY678" s="25">
        <v>564.6</v>
      </c>
      <c r="BZ678" s="25">
        <v>564.6</v>
      </c>
      <c r="CA678" s="25">
        <v>564.6</v>
      </c>
      <c r="CB678" s="21">
        <f t="shared" si="34"/>
        <v>7904.4000000000024</v>
      </c>
      <c r="CE678" s="31" t="s">
        <v>34</v>
      </c>
      <c r="CF678" t="s">
        <v>655</v>
      </c>
      <c r="CG678" s="31" t="s">
        <v>1286</v>
      </c>
      <c r="CH678" t="s">
        <v>655</v>
      </c>
      <c r="CI678" t="str">
        <f t="shared" si="36"/>
        <v>03</v>
      </c>
      <c r="CJ678" t="s">
        <v>655</v>
      </c>
      <c r="CK678" s="31" t="s">
        <v>809</v>
      </c>
      <c r="CP678" s="34" t="s">
        <v>1219</v>
      </c>
    </row>
    <row r="679" spans="1:94" ht="51.75" thickBot="1" x14ac:dyDescent="0.3">
      <c r="A679" s="7">
        <v>155</v>
      </c>
      <c r="B679" s="27" t="str">
        <f t="shared" si="35"/>
        <v>ИТЭ-001.01.03.155</v>
      </c>
      <c r="C679" s="17" t="str">
        <f t="shared" si="37"/>
        <v>реконструкция основного генерирующего оборудования источников тепловой энергии ООО "РесурсЭнерго"</v>
      </c>
      <c r="D679" s="18">
        <v>3</v>
      </c>
      <c r="E679" s="18" t="s">
        <v>1287</v>
      </c>
      <c r="F679" s="18" t="s">
        <v>635</v>
      </c>
      <c r="G679" s="17" t="s">
        <v>32</v>
      </c>
      <c r="H679" s="17" t="s">
        <v>1220</v>
      </c>
      <c r="BN679" s="25">
        <v>347.3</v>
      </c>
      <c r="BO679" s="25">
        <v>347.3</v>
      </c>
      <c r="BP679" s="25">
        <v>347.3</v>
      </c>
      <c r="BQ679" s="25">
        <v>347.3</v>
      </c>
      <c r="BR679" s="25">
        <v>347.3</v>
      </c>
      <c r="BS679" s="25">
        <v>347.3</v>
      </c>
      <c r="BT679" s="25">
        <v>347.3</v>
      </c>
      <c r="BU679" s="25">
        <v>347.3</v>
      </c>
      <c r="BV679" s="25">
        <v>347.3</v>
      </c>
      <c r="BW679" s="25">
        <v>347.3</v>
      </c>
      <c r="BX679" s="25">
        <v>347.3</v>
      </c>
      <c r="BY679" s="25">
        <v>347.3</v>
      </c>
      <c r="BZ679" s="25">
        <v>347.3</v>
      </c>
      <c r="CA679" s="25">
        <v>347.3</v>
      </c>
      <c r="CB679" s="21">
        <f t="shared" si="34"/>
        <v>4862.2000000000016</v>
      </c>
      <c r="CE679" s="31" t="s">
        <v>34</v>
      </c>
      <c r="CF679" t="s">
        <v>655</v>
      </c>
      <c r="CG679" s="31" t="s">
        <v>1286</v>
      </c>
      <c r="CH679" t="s">
        <v>655</v>
      </c>
      <c r="CI679" t="str">
        <f t="shared" si="36"/>
        <v>03</v>
      </c>
      <c r="CJ679" t="s">
        <v>655</v>
      </c>
      <c r="CK679" s="31" t="s">
        <v>810</v>
      </c>
      <c r="CP679" s="34" t="s">
        <v>1220</v>
      </c>
    </row>
    <row r="680" spans="1:94" ht="51.75" thickBot="1" x14ac:dyDescent="0.3">
      <c r="A680" s="6">
        <v>156</v>
      </c>
      <c r="B680" s="27" t="str">
        <f t="shared" si="35"/>
        <v>ИТЭ-001.01.03.156</v>
      </c>
      <c r="C680" s="17" t="str">
        <f t="shared" si="37"/>
        <v>реконструкция основного генерирующего оборудования источников тепловой энергии ООО "Альянс Профи"</v>
      </c>
      <c r="D680" s="18">
        <v>3</v>
      </c>
      <c r="E680" s="18" t="s">
        <v>1287</v>
      </c>
      <c r="F680" s="18" t="s">
        <v>635</v>
      </c>
      <c r="G680" s="17" t="s">
        <v>1269</v>
      </c>
      <c r="H680" s="17" t="s">
        <v>1221</v>
      </c>
      <c r="BN680" s="25">
        <v>61</v>
      </c>
      <c r="BO680" s="25">
        <v>61</v>
      </c>
      <c r="BP680" s="25">
        <v>61</v>
      </c>
      <c r="BQ680" s="25">
        <v>61</v>
      </c>
      <c r="BR680" s="25">
        <v>0</v>
      </c>
      <c r="BS680" s="25">
        <v>0</v>
      </c>
      <c r="BT680" s="25">
        <v>0</v>
      </c>
      <c r="BU680" s="25">
        <v>0</v>
      </c>
      <c r="BV680" s="25">
        <v>0</v>
      </c>
      <c r="BW680" s="25">
        <v>0</v>
      </c>
      <c r="BX680" s="25">
        <v>0</v>
      </c>
      <c r="BY680" s="25">
        <v>0</v>
      </c>
      <c r="BZ680" s="25">
        <v>0</v>
      </c>
      <c r="CA680" s="25">
        <v>0</v>
      </c>
      <c r="CB680" s="21">
        <f t="shared" si="34"/>
        <v>244</v>
      </c>
      <c r="CE680" s="31" t="s">
        <v>34</v>
      </c>
      <c r="CF680" t="s">
        <v>655</v>
      </c>
      <c r="CG680" s="31" t="s">
        <v>1286</v>
      </c>
      <c r="CH680" t="s">
        <v>655</v>
      </c>
      <c r="CI680" t="str">
        <f t="shared" si="36"/>
        <v>03</v>
      </c>
      <c r="CJ680" t="s">
        <v>655</v>
      </c>
      <c r="CK680" s="31" t="s">
        <v>811</v>
      </c>
      <c r="CP680" s="34" t="s">
        <v>1221</v>
      </c>
    </row>
    <row r="681" spans="1:94" ht="77.25" thickBot="1" x14ac:dyDescent="0.3">
      <c r="A681" s="7">
        <v>157</v>
      </c>
      <c r="B681" s="27" t="str">
        <f t="shared" si="35"/>
        <v>ИТЭ-001.01.03.157</v>
      </c>
      <c r="C681" s="17" t="str">
        <f t="shared" si="37"/>
        <v>реконструкция основного генерирующего оборудования источников тепловой энергии ООО "ИЭК-1"</v>
      </c>
      <c r="D681" s="18">
        <v>3</v>
      </c>
      <c r="E681" s="18" t="s">
        <v>1287</v>
      </c>
      <c r="F681" s="18" t="s">
        <v>635</v>
      </c>
      <c r="G681" s="17" t="s">
        <v>178</v>
      </c>
      <c r="H681" s="17" t="s">
        <v>1222</v>
      </c>
      <c r="BN681" s="25">
        <v>209</v>
      </c>
      <c r="BO681" s="25">
        <v>209</v>
      </c>
      <c r="BP681" s="25">
        <v>209</v>
      </c>
      <c r="BQ681" s="25">
        <v>209</v>
      </c>
      <c r="BR681" s="25">
        <v>209</v>
      </c>
      <c r="BS681" s="25">
        <v>209</v>
      </c>
      <c r="BT681" s="25">
        <v>209</v>
      </c>
      <c r="BU681" s="25">
        <v>209</v>
      </c>
      <c r="BV681" s="25">
        <v>209</v>
      </c>
      <c r="BW681" s="25">
        <v>209</v>
      </c>
      <c r="BX681" s="25">
        <v>209</v>
      </c>
      <c r="BY681" s="25">
        <v>209</v>
      </c>
      <c r="BZ681" s="25">
        <v>209</v>
      </c>
      <c r="CA681" s="25">
        <v>209</v>
      </c>
      <c r="CB681" s="21">
        <f t="shared" si="34"/>
        <v>2926</v>
      </c>
      <c r="CE681" s="31" t="s">
        <v>34</v>
      </c>
      <c r="CF681" t="s">
        <v>655</v>
      </c>
      <c r="CG681" s="31" t="s">
        <v>1286</v>
      </c>
      <c r="CH681" t="s">
        <v>655</v>
      </c>
      <c r="CI681" t="str">
        <f t="shared" si="36"/>
        <v>03</v>
      </c>
      <c r="CJ681" t="s">
        <v>655</v>
      </c>
      <c r="CK681" s="31" t="s">
        <v>812</v>
      </c>
      <c r="CP681" s="34" t="s">
        <v>1222</v>
      </c>
    </row>
    <row r="682" spans="1:94" ht="102.75" thickBot="1" x14ac:dyDescent="0.3">
      <c r="A682" s="6">
        <v>158</v>
      </c>
      <c r="B682" s="27" t="str">
        <f t="shared" si="35"/>
        <v>ИТЭ-001.01.03.158</v>
      </c>
      <c r="C682" s="17" t="str">
        <f t="shared" si="37"/>
        <v>реконструкция основного генерирующего оборудования источников тепловой энергии ПАО МРСК Центра и Приволжья</v>
      </c>
      <c r="D682" s="18">
        <v>3</v>
      </c>
      <c r="E682" s="18" t="s">
        <v>1287</v>
      </c>
      <c r="F682" s="18" t="s">
        <v>635</v>
      </c>
      <c r="G682" s="17" t="s">
        <v>218</v>
      </c>
      <c r="H682" s="17" t="s">
        <v>1223</v>
      </c>
      <c r="BN682" s="25">
        <v>70.5</v>
      </c>
      <c r="BO682" s="25">
        <v>70.5</v>
      </c>
      <c r="BP682" s="25">
        <v>70.5</v>
      </c>
      <c r="BQ682" s="25">
        <v>70.5</v>
      </c>
      <c r="BR682" s="25">
        <v>70.5</v>
      </c>
      <c r="BS682" s="25">
        <v>70.5</v>
      </c>
      <c r="BT682" s="25">
        <v>70.5</v>
      </c>
      <c r="BU682" s="25">
        <v>70.5</v>
      </c>
      <c r="BV682" s="25">
        <v>70.5</v>
      </c>
      <c r="BW682" s="25">
        <v>70.5</v>
      </c>
      <c r="BX682" s="25">
        <v>70.5</v>
      </c>
      <c r="BY682" s="25">
        <v>70.5</v>
      </c>
      <c r="BZ682" s="25">
        <v>70.5</v>
      </c>
      <c r="CA682" s="25">
        <v>70.5</v>
      </c>
      <c r="CB682" s="21">
        <f t="shared" si="34"/>
        <v>987</v>
      </c>
      <c r="CE682" s="31" t="s">
        <v>34</v>
      </c>
      <c r="CF682" t="s">
        <v>655</v>
      </c>
      <c r="CG682" s="31" t="s">
        <v>1286</v>
      </c>
      <c r="CH682" t="s">
        <v>655</v>
      </c>
      <c r="CI682" t="str">
        <f t="shared" si="36"/>
        <v>03</v>
      </c>
      <c r="CJ682" t="s">
        <v>655</v>
      </c>
      <c r="CK682" s="31" t="s">
        <v>813</v>
      </c>
      <c r="CP682" s="34" t="s">
        <v>1223</v>
      </c>
    </row>
    <row r="683" spans="1:94" ht="64.5" thickBot="1" x14ac:dyDescent="0.3">
      <c r="A683" s="7">
        <v>159</v>
      </c>
      <c r="B683" s="27" t="str">
        <f t="shared" si="35"/>
        <v>ИТЭ-001.01.03.159</v>
      </c>
      <c r="C683" s="17" t="str">
        <f t="shared" si="37"/>
        <v>реконструкция основного генерирующего оборудования источников тепловой энергии АО Газпромнефть-Терминал</v>
      </c>
      <c r="D683" s="18">
        <v>3</v>
      </c>
      <c r="E683" s="18" t="s">
        <v>1287</v>
      </c>
      <c r="F683" s="18" t="s">
        <v>635</v>
      </c>
      <c r="G683" s="17" t="s">
        <v>1270</v>
      </c>
      <c r="H683" s="17" t="s">
        <v>1224</v>
      </c>
      <c r="BN683" s="25">
        <v>73.900000000000006</v>
      </c>
      <c r="BO683" s="25">
        <v>73.900000000000006</v>
      </c>
      <c r="BP683" s="25">
        <v>73.900000000000006</v>
      </c>
      <c r="BQ683" s="25">
        <v>73.900000000000006</v>
      </c>
      <c r="BR683" s="25">
        <v>73.900000000000006</v>
      </c>
      <c r="BS683" s="25">
        <v>73.900000000000006</v>
      </c>
      <c r="BT683" s="25">
        <v>73.900000000000006</v>
      </c>
      <c r="BU683" s="25">
        <v>73.900000000000006</v>
      </c>
      <c r="BV683" s="25">
        <v>73.900000000000006</v>
      </c>
      <c r="BW683" s="25">
        <v>73.900000000000006</v>
      </c>
      <c r="BX683" s="25">
        <v>73.900000000000006</v>
      </c>
      <c r="BY683" s="25">
        <v>73.900000000000006</v>
      </c>
      <c r="BZ683" s="25">
        <v>73.900000000000006</v>
      </c>
      <c r="CA683" s="25">
        <v>73.900000000000006</v>
      </c>
      <c r="CB683" s="21">
        <f t="shared" si="34"/>
        <v>1034.5999999999999</v>
      </c>
      <c r="CE683" s="31" t="s">
        <v>34</v>
      </c>
      <c r="CF683" t="s">
        <v>655</v>
      </c>
      <c r="CG683" s="31" t="s">
        <v>1286</v>
      </c>
      <c r="CH683" t="s">
        <v>655</v>
      </c>
      <c r="CI683" t="str">
        <f t="shared" si="36"/>
        <v>03</v>
      </c>
      <c r="CJ683" t="s">
        <v>655</v>
      </c>
      <c r="CK683" s="31" t="s">
        <v>814</v>
      </c>
      <c r="CP683" s="34" t="s">
        <v>1224</v>
      </c>
    </row>
    <row r="684" spans="1:94" ht="51.75" thickBot="1" x14ac:dyDescent="0.3">
      <c r="A684" s="6">
        <v>160</v>
      </c>
      <c r="B684" s="27" t="str">
        <f t="shared" si="35"/>
        <v>ИТЭ-001.01.03.160</v>
      </c>
      <c r="C684" s="17" t="str">
        <f t="shared" si="37"/>
        <v>реконструкция основного генерирующего оборудования источников тепловой энергии АО "Ивановоглавснаб"</v>
      </c>
      <c r="D684" s="18">
        <v>3</v>
      </c>
      <c r="E684" s="18" t="s">
        <v>1287</v>
      </c>
      <c r="F684" s="18" t="s">
        <v>635</v>
      </c>
      <c r="G684" s="17" t="s">
        <v>1271</v>
      </c>
      <c r="H684" s="17" t="s">
        <v>1225</v>
      </c>
      <c r="BN684" s="25">
        <v>514.29999999999995</v>
      </c>
      <c r="BO684" s="25">
        <v>514.29999999999995</v>
      </c>
      <c r="BP684" s="25">
        <v>514.29999999999995</v>
      </c>
      <c r="BQ684" s="25">
        <v>514.29999999999995</v>
      </c>
      <c r="BR684" s="25">
        <v>514.29999999999995</v>
      </c>
      <c r="BS684" s="25">
        <v>514.29999999999995</v>
      </c>
      <c r="BT684" s="25">
        <v>514.29999999999995</v>
      </c>
      <c r="BU684" s="25">
        <v>514.29999999999995</v>
      </c>
      <c r="BV684" s="25">
        <v>514.29999999999995</v>
      </c>
      <c r="BW684" s="25">
        <v>514.29999999999995</v>
      </c>
      <c r="BX684" s="25">
        <v>514.29999999999995</v>
      </c>
      <c r="BY684" s="25">
        <v>514.29999999999995</v>
      </c>
      <c r="BZ684" s="25">
        <v>514.29999999999995</v>
      </c>
      <c r="CA684" s="25">
        <v>514.29999999999995</v>
      </c>
      <c r="CB684" s="21">
        <f t="shared" si="34"/>
        <v>7200.2000000000016</v>
      </c>
      <c r="CE684" s="31" t="s">
        <v>34</v>
      </c>
      <c r="CF684" t="s">
        <v>655</v>
      </c>
      <c r="CG684" s="31" t="s">
        <v>1286</v>
      </c>
      <c r="CH684" t="s">
        <v>655</v>
      </c>
      <c r="CI684" t="str">
        <f t="shared" si="36"/>
        <v>03</v>
      </c>
      <c r="CJ684" t="s">
        <v>655</v>
      </c>
      <c r="CK684" s="31" t="s">
        <v>815</v>
      </c>
      <c r="CP684" s="34" t="s">
        <v>1225</v>
      </c>
    </row>
    <row r="685" spans="1:94" ht="64.5" thickBot="1" x14ac:dyDescent="0.3">
      <c r="A685" s="7">
        <v>161</v>
      </c>
      <c r="B685" s="27" t="str">
        <f t="shared" si="35"/>
        <v>ИТЭ-001.01.03.161</v>
      </c>
      <c r="C685" s="17" t="str">
        <f t="shared" si="37"/>
        <v>реконструкция основного генерирующего оборудования источников тепловой энергии ФГБУ "ЦЖКУ" Минобороны РФ</v>
      </c>
      <c r="D685" s="18">
        <v>3</v>
      </c>
      <c r="E685" s="18" t="s">
        <v>1287</v>
      </c>
      <c r="F685" s="18" t="s">
        <v>635</v>
      </c>
      <c r="G685" s="17" t="s">
        <v>1272</v>
      </c>
      <c r="H685" s="17" t="s">
        <v>1226</v>
      </c>
      <c r="BN685" s="25">
        <v>869.5</v>
      </c>
      <c r="BO685" s="25">
        <v>869.5</v>
      </c>
      <c r="BP685" s="25">
        <v>869.5</v>
      </c>
      <c r="BQ685" s="25">
        <v>869.5</v>
      </c>
      <c r="BR685" s="25">
        <v>869.5</v>
      </c>
      <c r="BS685" s="25">
        <v>869.5</v>
      </c>
      <c r="BT685" s="25">
        <v>869.5</v>
      </c>
      <c r="BU685" s="25">
        <v>869.5</v>
      </c>
      <c r="BV685" s="25">
        <v>869.5</v>
      </c>
      <c r="BW685" s="25">
        <v>869.5</v>
      </c>
      <c r="BX685" s="25">
        <v>869.5</v>
      </c>
      <c r="BY685" s="25">
        <v>869.5</v>
      </c>
      <c r="BZ685" s="25">
        <v>869.5</v>
      </c>
      <c r="CA685" s="25">
        <v>869.5</v>
      </c>
      <c r="CB685" s="21">
        <f t="shared" si="34"/>
        <v>12173</v>
      </c>
      <c r="CE685" s="31" t="s">
        <v>34</v>
      </c>
      <c r="CF685" t="s">
        <v>655</v>
      </c>
      <c r="CG685" s="31" t="s">
        <v>1286</v>
      </c>
      <c r="CH685" t="s">
        <v>655</v>
      </c>
      <c r="CI685" t="str">
        <f t="shared" si="36"/>
        <v>03</v>
      </c>
      <c r="CJ685" t="s">
        <v>655</v>
      </c>
      <c r="CK685" s="31" t="s">
        <v>816</v>
      </c>
      <c r="CP685" s="34" t="s">
        <v>1226</v>
      </c>
    </row>
    <row r="686" spans="1:94" ht="39" thickBot="1" x14ac:dyDescent="0.3">
      <c r="A686" s="6">
        <v>162</v>
      </c>
      <c r="B686" s="27" t="str">
        <f t="shared" si="35"/>
        <v>ИТЭ-001.01.03.162</v>
      </c>
      <c r="C686" s="17" t="str">
        <f t="shared" si="37"/>
        <v>реконструкция основного генерирующего оборудования источников тепловой энергии АО «Водоканал»</v>
      </c>
      <c r="D686" s="18">
        <v>3</v>
      </c>
      <c r="E686" s="18" t="s">
        <v>1287</v>
      </c>
      <c r="F686" s="18" t="s">
        <v>635</v>
      </c>
      <c r="G686" s="17" t="s">
        <v>1273</v>
      </c>
      <c r="H686" s="17" t="s">
        <v>1227</v>
      </c>
      <c r="BN686" s="25">
        <v>1192.4000000000001</v>
      </c>
      <c r="BO686" s="25">
        <v>1158.9000000000001</v>
      </c>
      <c r="BP686" s="25">
        <v>1158.9000000000001</v>
      </c>
      <c r="BQ686" s="25">
        <v>1158.9000000000001</v>
      </c>
      <c r="BR686" s="25">
        <v>3200</v>
      </c>
      <c r="BS686" s="25">
        <v>1200</v>
      </c>
      <c r="BT686" s="25">
        <v>1158.9000000000001</v>
      </c>
      <c r="BU686" s="25">
        <v>1158.9000000000001</v>
      </c>
      <c r="BV686" s="25">
        <v>1200</v>
      </c>
      <c r="BW686" s="25">
        <v>11000</v>
      </c>
      <c r="BX686" s="25">
        <v>1158.9000000000001</v>
      </c>
      <c r="BY686" s="25">
        <v>1158.9000000000001</v>
      </c>
      <c r="BZ686" s="25">
        <v>1158.9000000000001</v>
      </c>
      <c r="CA686" s="25">
        <v>3200</v>
      </c>
      <c r="CB686" s="21">
        <f t="shared" si="34"/>
        <v>30263.600000000006</v>
      </c>
      <c r="CE686" s="31" t="s">
        <v>34</v>
      </c>
      <c r="CF686" t="s">
        <v>655</v>
      </c>
      <c r="CG686" s="31" t="s">
        <v>1286</v>
      </c>
      <c r="CH686" t="s">
        <v>655</v>
      </c>
      <c r="CI686" t="str">
        <f t="shared" si="36"/>
        <v>03</v>
      </c>
      <c r="CJ686" t="s">
        <v>655</v>
      </c>
      <c r="CK686" s="31" t="s">
        <v>817</v>
      </c>
      <c r="CP686" s="35" t="s">
        <v>1227</v>
      </c>
    </row>
    <row r="687" spans="1:94" ht="64.5" thickBot="1" x14ac:dyDescent="0.3">
      <c r="A687" s="7">
        <v>163</v>
      </c>
      <c r="B687" s="27" t="str">
        <f t="shared" si="35"/>
        <v>ИТЭ-001.01.03.164</v>
      </c>
      <c r="C687" s="17" t="str">
        <f t="shared" si="37"/>
        <v>реконструкция основного генерирующего оборудования источников тепловой энергии АО "Владгазкомпания" Новая Ильинка</v>
      </c>
      <c r="D687" s="18">
        <v>3</v>
      </c>
      <c r="E687" s="18" t="s">
        <v>1287</v>
      </c>
      <c r="F687" s="18" t="s">
        <v>635</v>
      </c>
      <c r="G687" s="17" t="s">
        <v>1275</v>
      </c>
      <c r="H687" s="17" t="s">
        <v>1228</v>
      </c>
      <c r="BN687" s="25">
        <v>1071.3</v>
      </c>
      <c r="BO687" s="25">
        <v>1071.3</v>
      </c>
      <c r="BP687" s="25">
        <v>1071.3</v>
      </c>
      <c r="BQ687" s="25">
        <v>1071.3</v>
      </c>
      <c r="BR687" s="25">
        <v>1071.3</v>
      </c>
      <c r="BS687" s="25">
        <v>1071.3</v>
      </c>
      <c r="BT687" s="25">
        <v>1071.3</v>
      </c>
      <c r="BU687" s="25">
        <v>1071.3</v>
      </c>
      <c r="BV687" s="25">
        <v>1071.3</v>
      </c>
      <c r="BW687" s="25">
        <v>1071.3</v>
      </c>
      <c r="BX687" s="25">
        <v>1071.3</v>
      </c>
      <c r="BY687" s="25">
        <v>1071.3</v>
      </c>
      <c r="BZ687" s="25">
        <v>1071.3</v>
      </c>
      <c r="CA687" s="25">
        <v>1071.3</v>
      </c>
      <c r="CB687" s="21">
        <f t="shared" si="34"/>
        <v>14998.199999999995</v>
      </c>
      <c r="CE687" s="31" t="s">
        <v>34</v>
      </c>
      <c r="CF687" t="s">
        <v>655</v>
      </c>
      <c r="CG687" s="31" t="s">
        <v>1286</v>
      </c>
      <c r="CH687" t="s">
        <v>655</v>
      </c>
      <c r="CI687" t="str">
        <f t="shared" si="36"/>
        <v>03</v>
      </c>
      <c r="CJ687" t="s">
        <v>655</v>
      </c>
      <c r="CK687" s="31" t="s">
        <v>819</v>
      </c>
      <c r="CP687" s="34" t="s">
        <v>1228</v>
      </c>
    </row>
    <row r="688" spans="1:94" ht="77.25" thickBot="1" x14ac:dyDescent="0.3">
      <c r="A688" s="6">
        <v>164</v>
      </c>
      <c r="B688" s="27" t="str">
        <f t="shared" si="35"/>
        <v>ИТЭ-001.01.03.165</v>
      </c>
      <c r="C688" s="17" t="str">
        <f t="shared" si="37"/>
        <v>реконструкция основного генерирующего оборудования источников тепловой энергии АО "Владгазкомпания" Революционная</v>
      </c>
      <c r="D688" s="18">
        <v>3</v>
      </c>
      <c r="E688" s="18" t="s">
        <v>1287</v>
      </c>
      <c r="F688" s="18" t="s">
        <v>635</v>
      </c>
      <c r="G688" s="17" t="s">
        <v>1274</v>
      </c>
      <c r="H688" s="17" t="s">
        <v>1229</v>
      </c>
      <c r="BN688" s="25">
        <v>913.1</v>
      </c>
      <c r="BO688" s="25">
        <v>913.1</v>
      </c>
      <c r="BP688" s="25">
        <v>913.1</v>
      </c>
      <c r="BQ688" s="25">
        <v>913.1</v>
      </c>
      <c r="BR688" s="25">
        <v>913.1</v>
      </c>
      <c r="BS688" s="25">
        <v>913.1</v>
      </c>
      <c r="BT688" s="25">
        <v>913.1</v>
      </c>
      <c r="BU688" s="25">
        <v>913.1</v>
      </c>
      <c r="BV688" s="25">
        <v>913.1</v>
      </c>
      <c r="BW688" s="25">
        <v>913.1</v>
      </c>
      <c r="BX688" s="25">
        <v>913.1</v>
      </c>
      <c r="BY688" s="25">
        <v>913.1</v>
      </c>
      <c r="BZ688" s="25">
        <v>913.1</v>
      </c>
      <c r="CA688" s="25">
        <v>913.1</v>
      </c>
      <c r="CB688" s="21">
        <f t="shared" si="34"/>
        <v>12783.400000000003</v>
      </c>
      <c r="CE688" s="31" t="s">
        <v>34</v>
      </c>
      <c r="CF688" t="s">
        <v>655</v>
      </c>
      <c r="CG688" s="31" t="s">
        <v>1286</v>
      </c>
      <c r="CH688" t="s">
        <v>655</v>
      </c>
      <c r="CI688" t="str">
        <f t="shared" si="36"/>
        <v>03</v>
      </c>
      <c r="CJ688" t="s">
        <v>655</v>
      </c>
      <c r="CK688" s="31" t="s">
        <v>820</v>
      </c>
      <c r="CP688" s="34" t="s">
        <v>1229</v>
      </c>
    </row>
    <row r="689" spans="1:94" ht="39" thickBot="1" x14ac:dyDescent="0.3">
      <c r="A689" s="7">
        <v>165</v>
      </c>
      <c r="B689" s="27" t="str">
        <f t="shared" si="35"/>
        <v>ИТЭ-001.01.03.166</v>
      </c>
      <c r="C689" s="17" t="str">
        <f t="shared" si="37"/>
        <v>реконструкция основного генерирующего оборудования источников тепловой энергии ООО Август-Т</v>
      </c>
      <c r="D689" s="18">
        <v>3</v>
      </c>
      <c r="E689" s="18" t="s">
        <v>1287</v>
      </c>
      <c r="F689" s="18" t="s">
        <v>635</v>
      </c>
      <c r="G689" s="17" t="s">
        <v>1276</v>
      </c>
      <c r="H689" s="17" t="s">
        <v>1230</v>
      </c>
      <c r="BN689" s="25">
        <v>977.7</v>
      </c>
      <c r="BO689" s="25">
        <v>977.7</v>
      </c>
      <c r="BP689" s="25">
        <v>977.7</v>
      </c>
      <c r="BQ689" s="25">
        <v>977.7</v>
      </c>
      <c r="BR689" s="25">
        <v>977.7</v>
      </c>
      <c r="BS689" s="25">
        <v>977.7</v>
      </c>
      <c r="BT689" s="25">
        <v>977.7</v>
      </c>
      <c r="BU689" s="25">
        <v>977.7</v>
      </c>
      <c r="BV689" s="25">
        <v>977.7</v>
      </c>
      <c r="BW689" s="25">
        <v>977.7</v>
      </c>
      <c r="BX689" s="25">
        <v>977.7</v>
      </c>
      <c r="BY689" s="25">
        <v>977.7</v>
      </c>
      <c r="BZ689" s="25">
        <v>977.7</v>
      </c>
      <c r="CA689" s="25">
        <v>977.7</v>
      </c>
      <c r="CB689" s="21">
        <f t="shared" si="34"/>
        <v>13687.800000000003</v>
      </c>
      <c r="CE689" s="31" t="s">
        <v>34</v>
      </c>
      <c r="CF689" t="s">
        <v>655</v>
      </c>
      <c r="CG689" s="31" t="s">
        <v>1286</v>
      </c>
      <c r="CH689" t="s">
        <v>655</v>
      </c>
      <c r="CI689" t="str">
        <f t="shared" si="36"/>
        <v>03</v>
      </c>
      <c r="CJ689" t="s">
        <v>655</v>
      </c>
      <c r="CK689" s="31" t="s">
        <v>821</v>
      </c>
      <c r="CP689" s="34" t="s">
        <v>1230</v>
      </c>
    </row>
    <row r="690" spans="1:94" ht="39" thickBot="1" x14ac:dyDescent="0.3">
      <c r="A690" s="6">
        <v>166</v>
      </c>
      <c r="B690" s="27" t="str">
        <f t="shared" si="35"/>
        <v>ИТЭ-002.01.03.167</v>
      </c>
      <c r="C690" s="17" t="str">
        <f t="shared" ref="C690:C694" si="38">CONCATENATE("реконструкция основного генерирующего оборудования источников тепловой энергии ",CP690)</f>
        <v>реконструкция основного генерирующего оборудования источников тепловой энергии АО "ПСК"</v>
      </c>
      <c r="D690" s="18">
        <v>3</v>
      </c>
      <c r="E690" s="18" t="s">
        <v>1287</v>
      </c>
      <c r="F690" s="18" t="s">
        <v>635</v>
      </c>
      <c r="G690" s="17" t="s">
        <v>1277</v>
      </c>
      <c r="H690" s="17" t="s">
        <v>1231</v>
      </c>
      <c r="BN690" s="25">
        <v>62</v>
      </c>
      <c r="BO690" s="25">
        <v>62</v>
      </c>
      <c r="BP690" s="25">
        <v>62</v>
      </c>
      <c r="BQ690" s="25">
        <v>62</v>
      </c>
      <c r="BR690" s="25">
        <v>62</v>
      </c>
      <c r="BS690" s="25">
        <v>62</v>
      </c>
      <c r="BT690" s="25">
        <v>62</v>
      </c>
      <c r="BU690" s="25">
        <v>62</v>
      </c>
      <c r="BV690" s="25">
        <v>62</v>
      </c>
      <c r="BW690" s="25">
        <v>62</v>
      </c>
      <c r="BX690" s="25">
        <v>62</v>
      </c>
      <c r="BY690" s="25">
        <v>62</v>
      </c>
      <c r="BZ690" s="25">
        <v>62</v>
      </c>
      <c r="CA690" s="25">
        <v>62</v>
      </c>
      <c r="CB690" s="21">
        <f t="shared" si="34"/>
        <v>868</v>
      </c>
      <c r="CE690" s="31" t="s">
        <v>657</v>
      </c>
      <c r="CF690" t="s">
        <v>655</v>
      </c>
      <c r="CG690" s="31" t="s">
        <v>1286</v>
      </c>
      <c r="CH690" t="s">
        <v>655</v>
      </c>
      <c r="CI690" t="str">
        <f t="shared" ref="CI690" si="39">CONCATENATE("0",D690)</f>
        <v>03</v>
      </c>
      <c r="CJ690" t="s">
        <v>655</v>
      </c>
      <c r="CK690" s="31" t="s">
        <v>822</v>
      </c>
      <c r="CP690" s="35" t="s">
        <v>1231</v>
      </c>
    </row>
    <row r="691" spans="1:94" ht="26.25" customHeight="1" thickBot="1" x14ac:dyDescent="0.3">
      <c r="A691" s="7">
        <v>167</v>
      </c>
      <c r="B691" s="27" t="str">
        <f t="shared" si="35"/>
        <v>ИТЭ-003.01.03.168</v>
      </c>
      <c r="C691" s="17" t="str">
        <f t="shared" si="38"/>
        <v>реконструкция основного генерирующего оборудования источников тепловой энергии ФГБОУ "Ивановская пожарно-спасательная академия"</v>
      </c>
      <c r="D691" s="18">
        <v>3</v>
      </c>
      <c r="E691" s="18" t="s">
        <v>1287</v>
      </c>
      <c r="F691" s="18" t="s">
        <v>635</v>
      </c>
      <c r="G691" s="17" t="s">
        <v>1278</v>
      </c>
      <c r="H691" s="17" t="s">
        <v>1232</v>
      </c>
      <c r="BN691" s="25">
        <v>1726.5</v>
      </c>
      <c r="BO691" s="25">
        <v>1726.5</v>
      </c>
      <c r="BP691" s="25">
        <v>1726.5</v>
      </c>
      <c r="BQ691" s="25">
        <v>1726.5</v>
      </c>
      <c r="BR691" s="25">
        <v>1726.5</v>
      </c>
      <c r="BS691" s="25">
        <v>1726.5</v>
      </c>
      <c r="BT691" s="25">
        <v>1726.5</v>
      </c>
      <c r="BU691" s="25">
        <v>1726.5</v>
      </c>
      <c r="BV691" s="25">
        <v>1726.5</v>
      </c>
      <c r="BW691" s="25">
        <v>1726.5</v>
      </c>
      <c r="BX691" s="25">
        <v>1726.5</v>
      </c>
      <c r="BY691" s="25">
        <v>1726.5</v>
      </c>
      <c r="BZ691" s="25">
        <v>1726.5</v>
      </c>
      <c r="CA691" s="25">
        <v>1726.5</v>
      </c>
      <c r="CB691" s="21">
        <f t="shared" si="34"/>
        <v>24171</v>
      </c>
      <c r="CE691" s="31" t="s">
        <v>658</v>
      </c>
      <c r="CF691" t="s">
        <v>655</v>
      </c>
      <c r="CG691" s="31" t="s">
        <v>1286</v>
      </c>
      <c r="CH691" t="s">
        <v>655</v>
      </c>
      <c r="CI691" t="str">
        <f t="shared" ref="CI691:CI693" si="40">CONCATENATE("0",D691)</f>
        <v>03</v>
      </c>
      <c r="CJ691" t="s">
        <v>655</v>
      </c>
      <c r="CK691" s="31" t="s">
        <v>823</v>
      </c>
      <c r="CP691" s="34" t="s">
        <v>1232</v>
      </c>
    </row>
    <row r="692" spans="1:94" ht="51.75" thickBot="1" x14ac:dyDescent="0.3">
      <c r="A692" s="6">
        <v>168</v>
      </c>
      <c r="B692" s="27" t="str">
        <f t="shared" si="35"/>
        <v>ИТЭ-004.01.03.169</v>
      </c>
      <c r="C692" s="17" t="str">
        <f t="shared" si="38"/>
        <v>реконструкция основного генерирующего оборудования источников тепловой энергии ООО "Гринвиль тепло"</v>
      </c>
      <c r="D692" s="18">
        <v>3</v>
      </c>
      <c r="E692" s="18" t="s">
        <v>1287</v>
      </c>
      <c r="F692" s="18" t="s">
        <v>635</v>
      </c>
      <c r="G692" s="17" t="s">
        <v>1279</v>
      </c>
      <c r="H692" s="17" t="s">
        <v>1233</v>
      </c>
      <c r="BN692" s="25">
        <v>262.8</v>
      </c>
      <c r="BO692" s="25">
        <v>262.8</v>
      </c>
      <c r="BP692" s="25">
        <v>262.8</v>
      </c>
      <c r="BQ692" s="25">
        <v>262.8</v>
      </c>
      <c r="BR692" s="25">
        <v>262.8</v>
      </c>
      <c r="BS692" s="25">
        <v>262.8</v>
      </c>
      <c r="BT692" s="25">
        <v>262.8</v>
      </c>
      <c r="BU692" s="25">
        <v>262.8</v>
      </c>
      <c r="BV692" s="25">
        <v>262.8</v>
      </c>
      <c r="BW692" s="25">
        <v>262.8</v>
      </c>
      <c r="BX692" s="25">
        <v>262.8</v>
      </c>
      <c r="BY692" s="25">
        <v>262.8</v>
      </c>
      <c r="BZ692" s="25">
        <v>262.8</v>
      </c>
      <c r="CA692" s="25">
        <v>262.8</v>
      </c>
      <c r="CB692" s="21">
        <f t="shared" si="34"/>
        <v>3679.2000000000012</v>
      </c>
      <c r="CE692" s="31" t="s">
        <v>659</v>
      </c>
      <c r="CF692" t="s">
        <v>655</v>
      </c>
      <c r="CG692" s="31" t="s">
        <v>1286</v>
      </c>
      <c r="CH692" t="s">
        <v>655</v>
      </c>
      <c r="CI692" t="str">
        <f t="shared" si="40"/>
        <v>03</v>
      </c>
      <c r="CJ692" t="s">
        <v>655</v>
      </c>
      <c r="CK692" s="31" t="s">
        <v>824</v>
      </c>
      <c r="CP692" s="35" t="s">
        <v>1233</v>
      </c>
    </row>
    <row r="693" spans="1:94" ht="64.5" thickBot="1" x14ac:dyDescent="0.3">
      <c r="A693" s="7">
        <v>169</v>
      </c>
      <c r="B693" s="27" t="str">
        <f t="shared" si="35"/>
        <v>ИТЭ-005.01.03.170</v>
      </c>
      <c r="C693" s="17" t="str">
        <f t="shared" si="38"/>
        <v>реконструкция основного генерирующего оборудования источников тепловой энергии ЗАО "НТК"</v>
      </c>
      <c r="D693" s="18">
        <v>3</v>
      </c>
      <c r="E693" s="18" t="s">
        <v>1287</v>
      </c>
      <c r="F693" s="18" t="s">
        <v>635</v>
      </c>
      <c r="G693" s="17" t="s">
        <v>1280</v>
      </c>
      <c r="H693" s="17" t="s">
        <v>1234</v>
      </c>
      <c r="BN693" s="25">
        <v>227.7</v>
      </c>
      <c r="BO693" s="25">
        <v>227.7</v>
      </c>
      <c r="BP693" s="25">
        <v>227.7</v>
      </c>
      <c r="BQ693" s="25">
        <v>227.7</v>
      </c>
      <c r="BR693" s="25">
        <v>227.7</v>
      </c>
      <c r="BS693" s="25">
        <v>227.7</v>
      </c>
      <c r="BT693" s="25">
        <v>227.7</v>
      </c>
      <c r="BU693" s="25">
        <v>227.7</v>
      </c>
      <c r="BV693" s="25">
        <v>227.7</v>
      </c>
      <c r="BW693" s="25">
        <v>227.7</v>
      </c>
      <c r="BX693" s="25">
        <v>227.7</v>
      </c>
      <c r="BY693" s="25">
        <v>227.7</v>
      </c>
      <c r="BZ693" s="25">
        <v>227.7</v>
      </c>
      <c r="CA693" s="25">
        <v>227.7</v>
      </c>
      <c r="CB693" s="21">
        <f t="shared" si="34"/>
        <v>3187.7999999999993</v>
      </c>
      <c r="CE693" s="31" t="s">
        <v>660</v>
      </c>
      <c r="CF693" t="s">
        <v>655</v>
      </c>
      <c r="CG693" s="31" t="s">
        <v>1286</v>
      </c>
      <c r="CH693" t="s">
        <v>655</v>
      </c>
      <c r="CI693" t="str">
        <f t="shared" si="40"/>
        <v>03</v>
      </c>
      <c r="CJ693" t="s">
        <v>655</v>
      </c>
      <c r="CK693" s="31" t="s">
        <v>825</v>
      </c>
      <c r="CP693" s="35" t="s">
        <v>1234</v>
      </c>
    </row>
    <row r="694" spans="1:94" ht="39" thickBot="1" x14ac:dyDescent="0.3">
      <c r="A694" s="6">
        <v>170</v>
      </c>
      <c r="B694" s="27" t="str">
        <f t="shared" si="35"/>
        <v>ИТЭ-006.01.03.171</v>
      </c>
      <c r="C694" s="17" t="str">
        <f t="shared" si="38"/>
        <v>реконструкция основного генерирующего оборудования источников тепловой энергии ООО "Квартал"</v>
      </c>
      <c r="D694" s="18">
        <v>3</v>
      </c>
      <c r="E694" s="18" t="s">
        <v>1287</v>
      </c>
      <c r="F694" s="18" t="s">
        <v>635</v>
      </c>
      <c r="G694" s="17" t="s">
        <v>1281</v>
      </c>
      <c r="H694" s="17" t="s">
        <v>1235</v>
      </c>
      <c r="BN694" s="25">
        <v>276</v>
      </c>
      <c r="BO694" s="25">
        <v>276</v>
      </c>
      <c r="BP694" s="25">
        <v>276</v>
      </c>
      <c r="BQ694" s="25">
        <v>276</v>
      </c>
      <c r="BR694" s="25">
        <v>276</v>
      </c>
      <c r="BS694" s="25">
        <v>276</v>
      </c>
      <c r="BT694" s="25">
        <v>276</v>
      </c>
      <c r="BU694" s="25">
        <v>276</v>
      </c>
      <c r="BV694" s="25">
        <v>276</v>
      </c>
      <c r="BW694" s="25">
        <v>276</v>
      </c>
      <c r="BX694" s="25">
        <v>276</v>
      </c>
      <c r="BY694" s="25">
        <v>276</v>
      </c>
      <c r="BZ694" s="25">
        <v>276</v>
      </c>
      <c r="CA694" s="25">
        <v>276</v>
      </c>
      <c r="CB694" s="21">
        <f t="shared" si="34"/>
        <v>3864</v>
      </c>
      <c r="CE694" s="31" t="s">
        <v>661</v>
      </c>
      <c r="CF694" t="s">
        <v>655</v>
      </c>
      <c r="CG694" s="31" t="s">
        <v>1286</v>
      </c>
      <c r="CH694" t="s">
        <v>655</v>
      </c>
      <c r="CI694" t="str">
        <f t="shared" ref="CI694:CI695" si="41">CONCATENATE("0",D694)</f>
        <v>03</v>
      </c>
      <c r="CJ694" t="s">
        <v>655</v>
      </c>
      <c r="CK694" s="31" t="s">
        <v>826</v>
      </c>
      <c r="CP694" s="35" t="s">
        <v>1235</v>
      </c>
    </row>
    <row r="695" spans="1:94" ht="39" thickBot="1" x14ac:dyDescent="0.3">
      <c r="A695" s="7">
        <v>171</v>
      </c>
      <c r="B695" s="27" t="str">
        <f t="shared" si="35"/>
        <v>ИТЭ-001.01.03.172</v>
      </c>
      <c r="C695" s="17" t="str">
        <f t="shared" ref="C695:C711" si="42">CONCATENATE("мероприятий по реконструкции основного генерирующего оборудования",CP695)</f>
        <v>мероприятий по реконструкции основного генерирующего оборудованиякотельная №2</v>
      </c>
      <c r="D695" s="18">
        <v>3</v>
      </c>
      <c r="E695" s="18" t="s">
        <v>1287</v>
      </c>
      <c r="F695" s="18" t="s">
        <v>635</v>
      </c>
      <c r="G695" s="17" t="s">
        <v>1236</v>
      </c>
      <c r="H695" s="17" t="s">
        <v>33</v>
      </c>
      <c r="BN695" s="25">
        <v>0</v>
      </c>
      <c r="BO695" s="25">
        <v>0</v>
      </c>
      <c r="BP695" s="25">
        <v>0</v>
      </c>
      <c r="BQ695" s="25">
        <v>0</v>
      </c>
      <c r="BR695" s="25">
        <v>13373.1</v>
      </c>
      <c r="BS695" s="25">
        <v>14041.7</v>
      </c>
      <c r="BT695" s="25">
        <v>14743.8</v>
      </c>
      <c r="BU695" s="25">
        <v>0</v>
      </c>
      <c r="BV695" s="25">
        <v>0</v>
      </c>
      <c r="BW695" s="25">
        <v>0</v>
      </c>
      <c r="BX695" s="25">
        <v>0</v>
      </c>
      <c r="BY695" s="25">
        <v>0</v>
      </c>
      <c r="BZ695" s="25">
        <v>0</v>
      </c>
      <c r="CA695" s="25">
        <v>0</v>
      </c>
      <c r="CB695" s="21">
        <f t="shared" si="34"/>
        <v>42158.600000000006</v>
      </c>
      <c r="CE695" s="31" t="s">
        <v>34</v>
      </c>
      <c r="CF695" t="s">
        <v>655</v>
      </c>
      <c r="CG695" s="31" t="s">
        <v>1286</v>
      </c>
      <c r="CH695" t="s">
        <v>655</v>
      </c>
      <c r="CI695" t="str">
        <f t="shared" si="41"/>
        <v>03</v>
      </c>
      <c r="CJ695" t="s">
        <v>655</v>
      </c>
      <c r="CK695" s="31" t="s">
        <v>827</v>
      </c>
      <c r="CP695" s="36" t="s">
        <v>1236</v>
      </c>
    </row>
    <row r="696" spans="1:94" ht="39" thickBot="1" x14ac:dyDescent="0.3">
      <c r="A696" s="6">
        <v>172</v>
      </c>
      <c r="B696" s="27" t="str">
        <f t="shared" si="35"/>
        <v>ИТЭ-001.01.03.173</v>
      </c>
      <c r="C696" s="17" t="str">
        <f t="shared" si="42"/>
        <v>мероприятий по реконструкции основного генерирующего оборудованиякотельная №3</v>
      </c>
      <c r="D696" s="18">
        <v>3</v>
      </c>
      <c r="E696" s="18" t="s">
        <v>1287</v>
      </c>
      <c r="F696" s="18" t="s">
        <v>635</v>
      </c>
      <c r="G696" s="17" t="s">
        <v>1237</v>
      </c>
      <c r="H696" s="17" t="s">
        <v>33</v>
      </c>
      <c r="BN696" s="25">
        <v>0</v>
      </c>
      <c r="BO696" s="25">
        <v>0</v>
      </c>
      <c r="BP696" s="25">
        <v>0</v>
      </c>
      <c r="BQ696" s="25">
        <v>0</v>
      </c>
      <c r="BR696" s="25">
        <v>0</v>
      </c>
      <c r="BS696" s="25">
        <v>0</v>
      </c>
      <c r="BT696" s="25">
        <v>442.1</v>
      </c>
      <c r="BU696" s="25">
        <v>4178.1000000000004</v>
      </c>
      <c r="BV696" s="25">
        <v>0</v>
      </c>
      <c r="BW696" s="25">
        <v>0</v>
      </c>
      <c r="BX696" s="25">
        <v>0</v>
      </c>
      <c r="BY696" s="25">
        <v>0</v>
      </c>
      <c r="BZ696" s="25">
        <v>0</v>
      </c>
      <c r="CA696" s="25">
        <v>0</v>
      </c>
      <c r="CB696" s="21">
        <f t="shared" si="34"/>
        <v>4620.2000000000007</v>
      </c>
      <c r="CE696" s="31" t="s">
        <v>34</v>
      </c>
      <c r="CF696" t="s">
        <v>655</v>
      </c>
      <c r="CG696" s="31" t="s">
        <v>1286</v>
      </c>
      <c r="CH696" t="s">
        <v>655</v>
      </c>
      <c r="CI696" t="str">
        <f t="shared" ref="CI696:CI705" si="43">CONCATENATE("0",D696)</f>
        <v>03</v>
      </c>
      <c r="CJ696" t="s">
        <v>655</v>
      </c>
      <c r="CK696" s="31" t="s">
        <v>828</v>
      </c>
      <c r="CP696" s="36" t="s">
        <v>1237</v>
      </c>
    </row>
    <row r="697" spans="1:94" ht="39" thickBot="1" x14ac:dyDescent="0.3">
      <c r="A697" s="7">
        <v>173</v>
      </c>
      <c r="B697" s="27" t="str">
        <f t="shared" si="35"/>
        <v>ИТЭ-001.01.03.174</v>
      </c>
      <c r="C697" s="17" t="str">
        <f t="shared" si="42"/>
        <v>мероприятий по реконструкции основного генерирующего оборудованиякотельная №10</v>
      </c>
      <c r="D697" s="18">
        <v>3</v>
      </c>
      <c r="E697" s="18" t="s">
        <v>1287</v>
      </c>
      <c r="F697" s="18" t="s">
        <v>635</v>
      </c>
      <c r="G697" s="17" t="s">
        <v>1238</v>
      </c>
      <c r="H697" s="17" t="s">
        <v>33</v>
      </c>
      <c r="BN697" s="25">
        <v>0</v>
      </c>
      <c r="BO697" s="25">
        <v>0</v>
      </c>
      <c r="BP697" s="25">
        <v>0</v>
      </c>
      <c r="BQ697" s="25">
        <v>0</v>
      </c>
      <c r="BR697" s="25">
        <v>0</v>
      </c>
      <c r="BS697" s="25">
        <v>0</v>
      </c>
      <c r="BT697" s="25">
        <v>0</v>
      </c>
      <c r="BU697" s="25">
        <v>0</v>
      </c>
      <c r="BV697" s="25">
        <v>1030.8</v>
      </c>
      <c r="BW697" s="25">
        <v>9740.7000000000007</v>
      </c>
      <c r="BX697" s="25">
        <v>0</v>
      </c>
      <c r="BY697" s="25">
        <v>0</v>
      </c>
      <c r="BZ697" s="25">
        <v>0</v>
      </c>
      <c r="CA697" s="25">
        <v>0</v>
      </c>
      <c r="CB697" s="21">
        <f t="shared" si="34"/>
        <v>10771.5</v>
      </c>
      <c r="CE697" s="31" t="s">
        <v>34</v>
      </c>
      <c r="CF697" t="s">
        <v>655</v>
      </c>
      <c r="CG697" s="31" t="s">
        <v>1286</v>
      </c>
      <c r="CH697" t="s">
        <v>655</v>
      </c>
      <c r="CI697" t="str">
        <f t="shared" si="43"/>
        <v>03</v>
      </c>
      <c r="CJ697" t="s">
        <v>655</v>
      </c>
      <c r="CK697" s="31" t="s">
        <v>829</v>
      </c>
      <c r="CP697" s="36" t="s">
        <v>1238</v>
      </c>
    </row>
    <row r="698" spans="1:94" ht="39" thickBot="1" x14ac:dyDescent="0.3">
      <c r="A698" s="6">
        <v>174</v>
      </c>
      <c r="B698" s="27" t="str">
        <f t="shared" si="35"/>
        <v>ИТЭ-001.01.03.175</v>
      </c>
      <c r="C698" s="17" t="str">
        <f t="shared" si="42"/>
        <v>мероприятий по реконструкции основного генерирующего оборудованиякотельная №17</v>
      </c>
      <c r="D698" s="18">
        <v>3</v>
      </c>
      <c r="E698" s="18" t="s">
        <v>1287</v>
      </c>
      <c r="F698" s="18" t="s">
        <v>635</v>
      </c>
      <c r="G698" s="17" t="s">
        <v>1239</v>
      </c>
      <c r="H698" s="17" t="s">
        <v>33</v>
      </c>
      <c r="BN698" s="25">
        <v>0</v>
      </c>
      <c r="BO698" s="25">
        <v>0</v>
      </c>
      <c r="BP698" s="25">
        <v>0</v>
      </c>
      <c r="BQ698" s="25">
        <v>0</v>
      </c>
      <c r="BR698" s="25">
        <v>0</v>
      </c>
      <c r="BS698" s="25">
        <v>459.8</v>
      </c>
      <c r="BT698" s="25">
        <v>4345.5</v>
      </c>
      <c r="BU698" s="25">
        <v>0</v>
      </c>
      <c r="BV698" s="25">
        <v>0</v>
      </c>
      <c r="BW698" s="25">
        <v>0</v>
      </c>
      <c r="BX698" s="25">
        <v>0</v>
      </c>
      <c r="BY698" s="25">
        <v>0</v>
      </c>
      <c r="BZ698" s="25">
        <v>0</v>
      </c>
      <c r="CA698" s="25">
        <v>0</v>
      </c>
      <c r="CB698" s="21">
        <f t="shared" si="34"/>
        <v>4805.3</v>
      </c>
      <c r="CE698" s="31" t="s">
        <v>34</v>
      </c>
      <c r="CF698" t="s">
        <v>655</v>
      </c>
      <c r="CG698" s="31" t="s">
        <v>1286</v>
      </c>
      <c r="CH698" t="s">
        <v>655</v>
      </c>
      <c r="CI698" t="str">
        <f t="shared" si="43"/>
        <v>03</v>
      </c>
      <c r="CJ698" t="s">
        <v>655</v>
      </c>
      <c r="CK698" s="31" t="s">
        <v>830</v>
      </c>
      <c r="CP698" s="36" t="s">
        <v>1239</v>
      </c>
    </row>
    <row r="699" spans="1:94" ht="39" thickBot="1" x14ac:dyDescent="0.3">
      <c r="A699" s="7">
        <v>175</v>
      </c>
      <c r="B699" s="27" t="str">
        <f t="shared" si="35"/>
        <v>ИТЭ-001.01.03.176</v>
      </c>
      <c r="C699" s="17" t="str">
        <f t="shared" si="42"/>
        <v>мероприятий по реконструкции основного генерирующего оборудованиякотельная №18</v>
      </c>
      <c r="D699" s="18">
        <v>3</v>
      </c>
      <c r="E699" s="18" t="s">
        <v>1287</v>
      </c>
      <c r="F699" s="18" t="s">
        <v>635</v>
      </c>
      <c r="G699" s="17" t="s">
        <v>1240</v>
      </c>
      <c r="H699" s="17" t="s">
        <v>33</v>
      </c>
      <c r="BN699" s="25">
        <v>0</v>
      </c>
      <c r="BO699" s="25">
        <v>0</v>
      </c>
      <c r="BP699" s="25">
        <v>0</v>
      </c>
      <c r="BQ699" s="25">
        <v>0</v>
      </c>
      <c r="BR699" s="25">
        <v>0</v>
      </c>
      <c r="BS699" s="25">
        <v>0</v>
      </c>
      <c r="BT699" s="25">
        <v>0</v>
      </c>
      <c r="BU699" s="25">
        <v>0</v>
      </c>
      <c r="BV699" s="25">
        <v>694.7</v>
      </c>
      <c r="BW699" s="25">
        <v>6565.3</v>
      </c>
      <c r="BX699" s="25">
        <v>0</v>
      </c>
      <c r="BY699" s="25">
        <v>0</v>
      </c>
      <c r="BZ699" s="25">
        <v>0</v>
      </c>
      <c r="CA699" s="25">
        <v>0</v>
      </c>
      <c r="CB699" s="21">
        <f t="shared" si="34"/>
        <v>7260</v>
      </c>
      <c r="CE699" s="31" t="s">
        <v>34</v>
      </c>
      <c r="CF699" t="s">
        <v>655</v>
      </c>
      <c r="CG699" s="31" t="s">
        <v>1286</v>
      </c>
      <c r="CH699" t="s">
        <v>655</v>
      </c>
      <c r="CI699" t="str">
        <f t="shared" si="43"/>
        <v>03</v>
      </c>
      <c r="CJ699" t="s">
        <v>655</v>
      </c>
      <c r="CK699" s="31" t="s">
        <v>831</v>
      </c>
      <c r="CP699" s="36" t="s">
        <v>1240</v>
      </c>
    </row>
    <row r="700" spans="1:94" ht="39" thickBot="1" x14ac:dyDescent="0.3">
      <c r="A700" s="6">
        <v>176</v>
      </c>
      <c r="B700" s="27" t="str">
        <f t="shared" si="35"/>
        <v>ИТЭ-001.01.03.177</v>
      </c>
      <c r="C700" s="17" t="str">
        <f t="shared" si="42"/>
        <v>мероприятий по реконструкции основного генерирующего оборудованиякотельная №19</v>
      </c>
      <c r="D700" s="18">
        <v>3</v>
      </c>
      <c r="E700" s="18" t="s">
        <v>1287</v>
      </c>
      <c r="F700" s="18" t="s">
        <v>635</v>
      </c>
      <c r="G700" s="17" t="s">
        <v>1241</v>
      </c>
      <c r="H700" s="17" t="s">
        <v>33</v>
      </c>
      <c r="BN700" s="25">
        <v>10107.700000000001</v>
      </c>
      <c r="BO700" s="25">
        <v>9786.6</v>
      </c>
      <c r="BP700" s="25">
        <v>0</v>
      </c>
      <c r="BQ700" s="25">
        <v>0</v>
      </c>
      <c r="BR700" s="25">
        <v>0</v>
      </c>
      <c r="BS700" s="25">
        <v>0</v>
      </c>
      <c r="BT700" s="25">
        <v>0</v>
      </c>
      <c r="BU700" s="25">
        <v>0</v>
      </c>
      <c r="BV700" s="25">
        <v>0</v>
      </c>
      <c r="BW700" s="25">
        <v>0</v>
      </c>
      <c r="BX700" s="25">
        <v>0</v>
      </c>
      <c r="BY700" s="25">
        <v>0</v>
      </c>
      <c r="BZ700" s="25">
        <v>0</v>
      </c>
      <c r="CA700" s="25">
        <v>0</v>
      </c>
      <c r="CB700" s="21">
        <f t="shared" si="34"/>
        <v>19894.300000000003</v>
      </c>
      <c r="CE700" s="31" t="s">
        <v>34</v>
      </c>
      <c r="CF700" t="s">
        <v>655</v>
      </c>
      <c r="CG700" s="31" t="s">
        <v>1286</v>
      </c>
      <c r="CH700" t="s">
        <v>655</v>
      </c>
      <c r="CI700" t="str">
        <f t="shared" si="43"/>
        <v>03</v>
      </c>
      <c r="CJ700" t="s">
        <v>655</v>
      </c>
      <c r="CK700" s="31" t="s">
        <v>832</v>
      </c>
      <c r="CP700" s="36" t="s">
        <v>1241</v>
      </c>
    </row>
    <row r="701" spans="1:94" ht="39" thickBot="1" x14ac:dyDescent="0.3">
      <c r="A701" s="7">
        <v>177</v>
      </c>
      <c r="B701" s="27" t="str">
        <f t="shared" si="35"/>
        <v>ИТЭ-001.01.03.178</v>
      </c>
      <c r="C701" s="17" t="str">
        <f t="shared" si="42"/>
        <v>мероприятий по реконструкции основного генерирующего оборудованиякотельная №23</v>
      </c>
      <c r="D701" s="18">
        <v>3</v>
      </c>
      <c r="E701" s="18" t="s">
        <v>1287</v>
      </c>
      <c r="F701" s="18" t="s">
        <v>635</v>
      </c>
      <c r="G701" s="17" t="s">
        <v>1242</v>
      </c>
      <c r="H701" s="17" t="s">
        <v>33</v>
      </c>
      <c r="BN701" s="25">
        <v>0</v>
      </c>
      <c r="BO701" s="25">
        <v>17000.900000000001</v>
      </c>
      <c r="BP701" s="25">
        <v>15120.5</v>
      </c>
      <c r="BQ701" s="25">
        <v>38843.199999999997</v>
      </c>
      <c r="BR701" s="25">
        <v>40785.4</v>
      </c>
      <c r="BS701" s="25">
        <v>42824.6</v>
      </c>
      <c r="BT701" s="25">
        <v>0</v>
      </c>
      <c r="BU701" s="25">
        <v>0</v>
      </c>
      <c r="BV701" s="25">
        <v>0</v>
      </c>
      <c r="BW701" s="25">
        <v>0</v>
      </c>
      <c r="BX701" s="25">
        <v>0</v>
      </c>
      <c r="BY701" s="25">
        <v>0</v>
      </c>
      <c r="BZ701" s="25">
        <v>0</v>
      </c>
      <c r="CA701" s="25">
        <v>0</v>
      </c>
      <c r="CB701" s="21">
        <f t="shared" si="34"/>
        <v>154574.6</v>
      </c>
      <c r="CE701" s="31" t="s">
        <v>34</v>
      </c>
      <c r="CF701" t="s">
        <v>655</v>
      </c>
      <c r="CG701" s="31" t="s">
        <v>1286</v>
      </c>
      <c r="CH701" t="s">
        <v>655</v>
      </c>
      <c r="CI701" t="str">
        <f t="shared" si="43"/>
        <v>03</v>
      </c>
      <c r="CJ701" t="s">
        <v>655</v>
      </c>
      <c r="CK701" s="31" t="s">
        <v>833</v>
      </c>
      <c r="CP701" s="36" t="s">
        <v>1242</v>
      </c>
    </row>
    <row r="702" spans="1:94" ht="39" thickBot="1" x14ac:dyDescent="0.3">
      <c r="A702" s="6">
        <v>178</v>
      </c>
      <c r="B702" s="27" t="str">
        <f t="shared" si="35"/>
        <v>ИТЭ-001.01.03.179</v>
      </c>
      <c r="C702" s="17" t="str">
        <f t="shared" si="42"/>
        <v>мероприятий по реконструкции основного генерирующего оборудованиякотельная №24</v>
      </c>
      <c r="D702" s="18">
        <v>3</v>
      </c>
      <c r="E702" s="18" t="s">
        <v>1287</v>
      </c>
      <c r="F702" s="18" t="s">
        <v>635</v>
      </c>
      <c r="G702" s="17" t="s">
        <v>1243</v>
      </c>
      <c r="H702" s="17" t="s">
        <v>33</v>
      </c>
      <c r="BN702" s="25">
        <v>8570.4</v>
      </c>
      <c r="BO702" s="25">
        <v>0</v>
      </c>
      <c r="BP702" s="25">
        <v>0</v>
      </c>
      <c r="BQ702" s="25">
        <v>0</v>
      </c>
      <c r="BR702" s="25">
        <v>0</v>
      </c>
      <c r="BS702" s="25">
        <v>0</v>
      </c>
      <c r="BT702" s="25">
        <v>0</v>
      </c>
      <c r="BU702" s="25">
        <v>0</v>
      </c>
      <c r="BV702" s="25">
        <v>0</v>
      </c>
      <c r="BW702" s="25">
        <v>0</v>
      </c>
      <c r="BX702" s="25">
        <v>0</v>
      </c>
      <c r="BY702" s="25">
        <v>0</v>
      </c>
      <c r="BZ702" s="25">
        <v>0</v>
      </c>
      <c r="CA702" s="25">
        <v>0</v>
      </c>
      <c r="CB702" s="21">
        <f t="shared" si="34"/>
        <v>8570.4</v>
      </c>
      <c r="CE702" s="31" t="s">
        <v>34</v>
      </c>
      <c r="CF702" t="s">
        <v>655</v>
      </c>
      <c r="CG702" s="31" t="s">
        <v>1286</v>
      </c>
      <c r="CH702" t="s">
        <v>655</v>
      </c>
      <c r="CI702" t="str">
        <f t="shared" si="43"/>
        <v>03</v>
      </c>
      <c r="CJ702" t="s">
        <v>655</v>
      </c>
      <c r="CK702" s="31" t="s">
        <v>834</v>
      </c>
      <c r="CP702" s="36" t="s">
        <v>1243</v>
      </c>
    </row>
    <row r="703" spans="1:94" ht="39" thickBot="1" x14ac:dyDescent="0.3">
      <c r="A703" s="7">
        <v>179</v>
      </c>
      <c r="B703" s="27" t="str">
        <f t="shared" si="35"/>
        <v>ИТЭ-001.01.03.180</v>
      </c>
      <c r="C703" s="17" t="str">
        <f t="shared" si="42"/>
        <v>мероприятий по реконструкции основного генерирующего оборудованиякотельная №25</v>
      </c>
      <c r="D703" s="18">
        <v>3</v>
      </c>
      <c r="E703" s="18" t="s">
        <v>1287</v>
      </c>
      <c r="F703" s="18" t="s">
        <v>635</v>
      </c>
      <c r="G703" s="17" t="s">
        <v>1244</v>
      </c>
      <c r="H703" s="17" t="s">
        <v>33</v>
      </c>
      <c r="BN703" s="25">
        <v>0</v>
      </c>
      <c r="BO703" s="25">
        <v>0</v>
      </c>
      <c r="BP703" s="25">
        <v>0</v>
      </c>
      <c r="BQ703" s="25">
        <v>240.4</v>
      </c>
      <c r="BR703" s="25">
        <v>2271.9</v>
      </c>
      <c r="BS703" s="25">
        <v>0</v>
      </c>
      <c r="BT703" s="25">
        <v>0</v>
      </c>
      <c r="BU703" s="25">
        <v>0</v>
      </c>
      <c r="BV703" s="25">
        <v>0</v>
      </c>
      <c r="BW703" s="25">
        <v>0</v>
      </c>
      <c r="BX703" s="25">
        <v>0</v>
      </c>
      <c r="BY703" s="25">
        <v>0</v>
      </c>
      <c r="BZ703" s="25">
        <v>0</v>
      </c>
      <c r="CA703" s="25">
        <v>0</v>
      </c>
      <c r="CB703" s="21">
        <f t="shared" si="34"/>
        <v>2512.3000000000002</v>
      </c>
      <c r="CE703" s="31" t="s">
        <v>34</v>
      </c>
      <c r="CF703" t="s">
        <v>655</v>
      </c>
      <c r="CG703" s="31" t="s">
        <v>1286</v>
      </c>
      <c r="CH703" t="s">
        <v>655</v>
      </c>
      <c r="CI703" t="str">
        <f t="shared" si="43"/>
        <v>03</v>
      </c>
      <c r="CJ703" t="s">
        <v>655</v>
      </c>
      <c r="CK703" s="31" t="s">
        <v>835</v>
      </c>
      <c r="CP703" s="36" t="s">
        <v>1244</v>
      </c>
    </row>
    <row r="704" spans="1:94" ht="39" thickBot="1" x14ac:dyDescent="0.3">
      <c r="A704" s="6">
        <v>180</v>
      </c>
      <c r="B704" s="27" t="str">
        <f t="shared" si="35"/>
        <v>ИТЭ-001.01.03.181</v>
      </c>
      <c r="C704" s="17" t="str">
        <f t="shared" si="42"/>
        <v>мероприятий по реконструкции основного генерирующего оборудованиякотельная №31</v>
      </c>
      <c r="D704" s="18">
        <v>3</v>
      </c>
      <c r="E704" s="18" t="s">
        <v>1287</v>
      </c>
      <c r="F704" s="18" t="s">
        <v>635</v>
      </c>
      <c r="G704" s="17" t="s">
        <v>1245</v>
      </c>
      <c r="H704" s="17" t="s">
        <v>33</v>
      </c>
      <c r="BN704" s="25">
        <v>0</v>
      </c>
      <c r="BO704" s="25">
        <v>0</v>
      </c>
      <c r="BP704" s="25">
        <v>0</v>
      </c>
      <c r="BQ704" s="25">
        <v>2777.1</v>
      </c>
      <c r="BR704" s="25">
        <v>13121.9</v>
      </c>
      <c r="BS704" s="25">
        <v>13778</v>
      </c>
      <c r="BT704" s="25">
        <v>0</v>
      </c>
      <c r="BU704" s="25">
        <v>0</v>
      </c>
      <c r="BV704" s="25">
        <v>0</v>
      </c>
      <c r="BW704" s="25">
        <v>0</v>
      </c>
      <c r="BX704" s="25">
        <v>0</v>
      </c>
      <c r="BY704" s="25">
        <v>0</v>
      </c>
      <c r="BZ704" s="25">
        <v>0</v>
      </c>
      <c r="CA704" s="25">
        <v>0</v>
      </c>
      <c r="CB704" s="21">
        <f t="shared" si="34"/>
        <v>29677</v>
      </c>
      <c r="CE704" s="31" t="s">
        <v>34</v>
      </c>
      <c r="CF704" t="s">
        <v>655</v>
      </c>
      <c r="CG704" s="31" t="s">
        <v>1286</v>
      </c>
      <c r="CH704" t="s">
        <v>655</v>
      </c>
      <c r="CI704" t="str">
        <f t="shared" si="43"/>
        <v>03</v>
      </c>
      <c r="CJ704" t="s">
        <v>655</v>
      </c>
      <c r="CK704" s="31" t="s">
        <v>836</v>
      </c>
      <c r="CP704" s="36" t="s">
        <v>1245</v>
      </c>
    </row>
    <row r="705" spans="1:94" ht="39" thickBot="1" x14ac:dyDescent="0.3">
      <c r="A705" s="7">
        <v>181</v>
      </c>
      <c r="B705" s="27" t="str">
        <f t="shared" si="35"/>
        <v>ИТЭ-001.01.03.182</v>
      </c>
      <c r="C705" s="17" t="str">
        <f t="shared" si="42"/>
        <v>мероприятий по реконструкции основного генерирующего оборудованиякотельная №33</v>
      </c>
      <c r="D705" s="18">
        <v>3</v>
      </c>
      <c r="E705" s="18" t="s">
        <v>1287</v>
      </c>
      <c r="F705" s="18" t="s">
        <v>635</v>
      </c>
      <c r="G705" s="17" t="s">
        <v>1246</v>
      </c>
      <c r="H705" s="17" t="s">
        <v>33</v>
      </c>
      <c r="BN705" s="25">
        <v>0</v>
      </c>
      <c r="BO705" s="25">
        <v>0</v>
      </c>
      <c r="BP705" s="25">
        <v>0</v>
      </c>
      <c r="BQ705" s="25">
        <v>0</v>
      </c>
      <c r="BR705" s="25">
        <v>5559.9</v>
      </c>
      <c r="BS705" s="25">
        <v>17513.8</v>
      </c>
      <c r="BT705" s="25">
        <v>18389.400000000001</v>
      </c>
      <c r="BU705" s="25">
        <v>19308.900000000001</v>
      </c>
      <c r="BV705" s="25">
        <v>0</v>
      </c>
      <c r="BW705" s="25">
        <v>0</v>
      </c>
      <c r="BX705" s="25">
        <v>0</v>
      </c>
      <c r="BY705" s="25">
        <v>0</v>
      </c>
      <c r="BZ705" s="25">
        <v>0</v>
      </c>
      <c r="CA705" s="25">
        <v>0</v>
      </c>
      <c r="CB705" s="21">
        <f t="shared" si="34"/>
        <v>60772</v>
      </c>
      <c r="CE705" s="31" t="s">
        <v>34</v>
      </c>
      <c r="CF705" t="s">
        <v>655</v>
      </c>
      <c r="CG705" s="31" t="s">
        <v>1286</v>
      </c>
      <c r="CH705" t="s">
        <v>655</v>
      </c>
      <c r="CI705" t="str">
        <f t="shared" si="43"/>
        <v>03</v>
      </c>
      <c r="CJ705" t="s">
        <v>655</v>
      </c>
      <c r="CK705" s="31" t="s">
        <v>837</v>
      </c>
      <c r="CP705" s="36" t="s">
        <v>1246</v>
      </c>
    </row>
    <row r="706" spans="1:94" ht="39" thickBot="1" x14ac:dyDescent="0.3">
      <c r="A706" s="6">
        <v>182</v>
      </c>
      <c r="B706" s="27" t="str">
        <f t="shared" si="35"/>
        <v>ИТЭ-001.01.03.183</v>
      </c>
      <c r="C706" s="17" t="str">
        <f t="shared" si="42"/>
        <v>мероприятий по реконструкции основного генерирующего оборудованиякотельная №35</v>
      </c>
      <c r="D706" s="18">
        <v>3</v>
      </c>
      <c r="E706" s="18" t="s">
        <v>1287</v>
      </c>
      <c r="F706" s="18" t="s">
        <v>635</v>
      </c>
      <c r="G706" s="17" t="s">
        <v>1247</v>
      </c>
      <c r="H706" s="17" t="s">
        <v>33</v>
      </c>
      <c r="BN706" s="25">
        <v>0</v>
      </c>
      <c r="BO706" s="25">
        <v>1141.4000000000001</v>
      </c>
      <c r="BP706" s="25">
        <v>3532.7</v>
      </c>
      <c r="BQ706" s="25">
        <v>0</v>
      </c>
      <c r="BR706" s="25">
        <v>0</v>
      </c>
      <c r="BS706" s="25">
        <v>0</v>
      </c>
      <c r="BT706" s="25">
        <v>0</v>
      </c>
      <c r="BU706" s="25">
        <v>0</v>
      </c>
      <c r="BV706" s="25">
        <v>0</v>
      </c>
      <c r="BW706" s="25">
        <v>0</v>
      </c>
      <c r="BX706" s="25">
        <v>0</v>
      </c>
      <c r="BY706" s="25">
        <v>0</v>
      </c>
      <c r="BZ706" s="25">
        <v>0</v>
      </c>
      <c r="CA706" s="25">
        <v>0</v>
      </c>
      <c r="CB706" s="21">
        <f t="shared" si="34"/>
        <v>4674.1000000000004</v>
      </c>
      <c r="CE706" s="31" t="s">
        <v>34</v>
      </c>
      <c r="CF706" t="s">
        <v>655</v>
      </c>
      <c r="CG706" s="31" t="s">
        <v>1286</v>
      </c>
      <c r="CH706" t="s">
        <v>655</v>
      </c>
      <c r="CI706" t="str">
        <f t="shared" ref="CI706:CI711" si="44">CONCATENATE("0",D706)</f>
        <v>03</v>
      </c>
      <c r="CJ706" t="s">
        <v>655</v>
      </c>
      <c r="CK706" s="31" t="s">
        <v>838</v>
      </c>
      <c r="CP706" s="36" t="s">
        <v>1247</v>
      </c>
    </row>
    <row r="707" spans="1:94" ht="39" thickBot="1" x14ac:dyDescent="0.3">
      <c r="A707" s="7">
        <v>183</v>
      </c>
      <c r="B707" s="27" t="str">
        <f t="shared" si="35"/>
        <v>ИТЭ-001.01.03.184</v>
      </c>
      <c r="C707" s="17" t="str">
        <f t="shared" si="42"/>
        <v>мероприятий по реконструкции основного генерирующего оборудованиякотельная №37</v>
      </c>
      <c r="D707" s="18">
        <v>3</v>
      </c>
      <c r="E707" s="18" t="s">
        <v>1287</v>
      </c>
      <c r="F707" s="18" t="s">
        <v>635</v>
      </c>
      <c r="G707" s="17" t="s">
        <v>1248</v>
      </c>
      <c r="H707" s="17" t="s">
        <v>33</v>
      </c>
      <c r="BN707" s="25">
        <v>0</v>
      </c>
      <c r="BO707" s="25">
        <v>0</v>
      </c>
      <c r="BP707" s="25">
        <v>1416.4</v>
      </c>
      <c r="BQ707" s="25">
        <v>99947.1</v>
      </c>
      <c r="BR707" s="25">
        <v>104944.5</v>
      </c>
      <c r="BS707" s="25">
        <v>110191.7</v>
      </c>
      <c r="BT707" s="25">
        <v>115701.3</v>
      </c>
      <c r="BU707" s="25">
        <v>0</v>
      </c>
      <c r="BV707" s="25">
        <v>0</v>
      </c>
      <c r="BW707" s="25">
        <v>0</v>
      </c>
      <c r="BX707" s="25">
        <v>0</v>
      </c>
      <c r="BY707" s="25">
        <v>0</v>
      </c>
      <c r="BZ707" s="25">
        <v>0</v>
      </c>
      <c r="CA707" s="25">
        <v>0</v>
      </c>
      <c r="CB707" s="21">
        <f t="shared" si="34"/>
        <v>432201</v>
      </c>
      <c r="CE707" s="31" t="s">
        <v>34</v>
      </c>
      <c r="CF707" t="s">
        <v>655</v>
      </c>
      <c r="CG707" s="31" t="s">
        <v>1286</v>
      </c>
      <c r="CH707" t="s">
        <v>655</v>
      </c>
      <c r="CI707" t="str">
        <f t="shared" si="44"/>
        <v>03</v>
      </c>
      <c r="CJ707" t="s">
        <v>655</v>
      </c>
      <c r="CK707" s="31" t="s">
        <v>839</v>
      </c>
      <c r="CP707" s="36" t="s">
        <v>1248</v>
      </c>
    </row>
    <row r="708" spans="1:94" ht="39" thickBot="1" x14ac:dyDescent="0.3">
      <c r="A708" s="6">
        <v>184</v>
      </c>
      <c r="B708" s="27" t="str">
        <f t="shared" si="35"/>
        <v>ИТЭ-001.01.03.185</v>
      </c>
      <c r="C708" s="17" t="str">
        <f t="shared" si="42"/>
        <v>мероприятий по реконструкции основного генерирующего оборудованиякотельная №39</v>
      </c>
      <c r="D708" s="18">
        <v>3</v>
      </c>
      <c r="E708" s="18" t="s">
        <v>1287</v>
      </c>
      <c r="F708" s="18" t="s">
        <v>635</v>
      </c>
      <c r="G708" s="17" t="s">
        <v>1249</v>
      </c>
      <c r="H708" s="17" t="s">
        <v>33</v>
      </c>
      <c r="BN708" s="25">
        <v>0</v>
      </c>
      <c r="BO708" s="25">
        <v>0</v>
      </c>
      <c r="BP708" s="25">
        <v>0</v>
      </c>
      <c r="BQ708" s="25">
        <v>0</v>
      </c>
      <c r="BR708" s="25">
        <v>0</v>
      </c>
      <c r="BS708" s="25">
        <v>0</v>
      </c>
      <c r="BT708" s="25">
        <v>0</v>
      </c>
      <c r="BU708" s="25">
        <v>0</v>
      </c>
      <c r="BV708" s="25">
        <v>0</v>
      </c>
      <c r="BW708" s="25">
        <v>0</v>
      </c>
      <c r="BX708" s="25">
        <v>0</v>
      </c>
      <c r="BY708" s="25">
        <v>0</v>
      </c>
      <c r="BZ708" s="25">
        <v>390.1</v>
      </c>
      <c r="CA708" s="25">
        <v>3686.9</v>
      </c>
      <c r="CB708" s="21">
        <f t="shared" si="34"/>
        <v>4077</v>
      </c>
      <c r="CE708" s="31" t="s">
        <v>34</v>
      </c>
      <c r="CF708" t="s">
        <v>655</v>
      </c>
      <c r="CG708" s="31" t="s">
        <v>1286</v>
      </c>
      <c r="CH708" t="s">
        <v>655</v>
      </c>
      <c r="CI708" t="str">
        <f t="shared" si="44"/>
        <v>03</v>
      </c>
      <c r="CJ708" t="s">
        <v>655</v>
      </c>
      <c r="CK708" s="31" t="s">
        <v>840</v>
      </c>
      <c r="CP708" s="36" t="s">
        <v>1249</v>
      </c>
    </row>
    <row r="709" spans="1:94" ht="39" thickBot="1" x14ac:dyDescent="0.3">
      <c r="A709" s="7">
        <v>185</v>
      </c>
      <c r="B709" s="27" t="str">
        <f t="shared" si="35"/>
        <v>ИТЭ-001.01.03.186</v>
      </c>
      <c r="C709" s="17" t="str">
        <f t="shared" si="42"/>
        <v>мероприятий по реконструкции основного генерирующего оборудованиякотельная №41</v>
      </c>
      <c r="D709" s="18">
        <v>3</v>
      </c>
      <c r="E709" s="18" t="s">
        <v>1287</v>
      </c>
      <c r="F709" s="18" t="s">
        <v>635</v>
      </c>
      <c r="G709" s="17" t="s">
        <v>1250</v>
      </c>
      <c r="H709" s="17" t="s">
        <v>33</v>
      </c>
      <c r="BN709" s="25">
        <v>0</v>
      </c>
      <c r="BO709" s="25">
        <v>0</v>
      </c>
      <c r="BP709" s="25">
        <v>0</v>
      </c>
      <c r="BQ709" s="25">
        <v>0</v>
      </c>
      <c r="BR709" s="25">
        <v>0</v>
      </c>
      <c r="BS709" s="25">
        <v>0</v>
      </c>
      <c r="BT709" s="25">
        <v>0</v>
      </c>
      <c r="BU709" s="25">
        <v>0</v>
      </c>
      <c r="BV709" s="25">
        <v>0</v>
      </c>
      <c r="BW709" s="25">
        <v>662.9</v>
      </c>
      <c r="BX709" s="25">
        <v>6264.5</v>
      </c>
      <c r="BY709" s="25">
        <v>0</v>
      </c>
      <c r="BZ709" s="25">
        <v>0</v>
      </c>
      <c r="CA709" s="25">
        <v>0</v>
      </c>
      <c r="CB709" s="21">
        <f t="shared" si="34"/>
        <v>6927.4</v>
      </c>
      <c r="CE709" s="31" t="s">
        <v>34</v>
      </c>
      <c r="CF709" t="s">
        <v>655</v>
      </c>
      <c r="CG709" s="31" t="s">
        <v>1286</v>
      </c>
      <c r="CH709" t="s">
        <v>655</v>
      </c>
      <c r="CI709" t="str">
        <f t="shared" si="44"/>
        <v>03</v>
      </c>
      <c r="CJ709" t="s">
        <v>655</v>
      </c>
      <c r="CK709" s="31" t="s">
        <v>841</v>
      </c>
      <c r="CP709" s="36" t="s">
        <v>1250</v>
      </c>
    </row>
    <row r="710" spans="1:94" ht="39" thickBot="1" x14ac:dyDescent="0.3">
      <c r="A710" s="6">
        <v>186</v>
      </c>
      <c r="B710" s="27" t="str">
        <f t="shared" si="35"/>
        <v>ИТЭ-001.01.03.187</v>
      </c>
      <c r="C710" s="17" t="str">
        <f t="shared" si="42"/>
        <v>мероприятий по реконструкции основного генерирующего оборудованиякотельная №43</v>
      </c>
      <c r="D710" s="18">
        <v>3</v>
      </c>
      <c r="E710" s="18" t="s">
        <v>1287</v>
      </c>
      <c r="F710" s="18" t="s">
        <v>635</v>
      </c>
      <c r="G710" s="17" t="s">
        <v>1251</v>
      </c>
      <c r="H710" s="17" t="s">
        <v>33</v>
      </c>
      <c r="BN710" s="25">
        <v>0</v>
      </c>
      <c r="BO710" s="25">
        <v>0</v>
      </c>
      <c r="BP710" s="25">
        <v>0</v>
      </c>
      <c r="BQ710" s="25">
        <v>0</v>
      </c>
      <c r="BR710" s="25">
        <v>0</v>
      </c>
      <c r="BS710" s="25">
        <v>0</v>
      </c>
      <c r="BT710" s="25">
        <v>0</v>
      </c>
      <c r="BU710" s="25">
        <v>0</v>
      </c>
      <c r="BV710" s="25">
        <v>0</v>
      </c>
      <c r="BW710" s="25">
        <v>0</v>
      </c>
      <c r="BX710" s="25">
        <v>0</v>
      </c>
      <c r="BY710" s="25">
        <v>248.9</v>
      </c>
      <c r="BZ710" s="25">
        <v>2352.5</v>
      </c>
      <c r="CA710" s="25">
        <v>0</v>
      </c>
      <c r="CB710" s="21">
        <f t="shared" si="34"/>
        <v>2601.4</v>
      </c>
      <c r="CE710" s="31" t="s">
        <v>34</v>
      </c>
      <c r="CF710" t="s">
        <v>655</v>
      </c>
      <c r="CG710" s="31" t="s">
        <v>1286</v>
      </c>
      <c r="CH710" t="s">
        <v>655</v>
      </c>
      <c r="CI710" t="str">
        <f t="shared" si="44"/>
        <v>03</v>
      </c>
      <c r="CJ710" t="s">
        <v>655</v>
      </c>
      <c r="CK710" s="31" t="s">
        <v>842</v>
      </c>
      <c r="CP710" s="36" t="s">
        <v>1251</v>
      </c>
    </row>
    <row r="711" spans="1:94" ht="39" thickBot="1" x14ac:dyDescent="0.3">
      <c r="A711" s="7">
        <v>187</v>
      </c>
      <c r="B711" s="27" t="str">
        <f t="shared" si="35"/>
        <v>ИТЭ-001.01.03.188</v>
      </c>
      <c r="C711" s="17" t="str">
        <f t="shared" si="42"/>
        <v>мероприятий по реконструкции основного генерирующего оборудованиякотельная №44</v>
      </c>
      <c r="D711" s="18">
        <v>3</v>
      </c>
      <c r="E711" s="18" t="s">
        <v>1287</v>
      </c>
      <c r="F711" s="18" t="s">
        <v>635</v>
      </c>
      <c r="G711" s="17" t="s">
        <v>1252</v>
      </c>
      <c r="H711" s="17" t="s">
        <v>33</v>
      </c>
      <c r="BN711" s="25">
        <v>0</v>
      </c>
      <c r="BO711" s="25">
        <v>0</v>
      </c>
      <c r="BP711" s="25">
        <v>0</v>
      </c>
      <c r="BQ711" s="25">
        <v>0</v>
      </c>
      <c r="BR711" s="25">
        <v>0</v>
      </c>
      <c r="BS711" s="25">
        <v>0</v>
      </c>
      <c r="BT711" s="25">
        <v>0</v>
      </c>
      <c r="BU711" s="25">
        <v>0</v>
      </c>
      <c r="BV711" s="25">
        <v>0</v>
      </c>
      <c r="BW711" s="25">
        <v>0</v>
      </c>
      <c r="BX711" s="25">
        <v>0</v>
      </c>
      <c r="BY711" s="25">
        <v>0</v>
      </c>
      <c r="BZ711" s="25">
        <v>0</v>
      </c>
      <c r="CA711" s="25">
        <v>2036.5</v>
      </c>
      <c r="CB711" s="21">
        <f t="shared" si="34"/>
        <v>2036.5</v>
      </c>
      <c r="CE711" s="31" t="s">
        <v>34</v>
      </c>
      <c r="CF711" t="s">
        <v>655</v>
      </c>
      <c r="CG711" s="31" t="s">
        <v>1286</v>
      </c>
      <c r="CH711" t="s">
        <v>655</v>
      </c>
      <c r="CI711" t="str">
        <f t="shared" si="44"/>
        <v>03</v>
      </c>
      <c r="CJ711" t="s">
        <v>655</v>
      </c>
      <c r="CK711" s="31" t="s">
        <v>843</v>
      </c>
      <c r="CP711" s="36" t="s">
        <v>1252</v>
      </c>
    </row>
    <row r="712" spans="1:94" ht="39" thickBot="1" x14ac:dyDescent="0.3">
      <c r="A712" s="6">
        <v>188</v>
      </c>
      <c r="B712" s="27" t="str">
        <f t="shared" si="35"/>
        <v>ИТЭ-001.01.02.001</v>
      </c>
      <c r="C712" s="17" t="str">
        <f>CONCATENATE("Мероприятия в рамках ИП в сфере ТС АО ИвГТЭ: ",CP712)</f>
        <v>Мероприятия в рамках ИП в сфере ТС АО ИвГТЭ: Модернизация котельной №19</v>
      </c>
      <c r="D712" s="18">
        <v>2</v>
      </c>
      <c r="E712" s="18" t="s">
        <v>1288</v>
      </c>
      <c r="F712" s="18" t="s">
        <v>635</v>
      </c>
      <c r="G712" s="17" t="s">
        <v>1258</v>
      </c>
      <c r="H712" s="17" t="s">
        <v>33</v>
      </c>
      <c r="BN712" s="25">
        <v>0</v>
      </c>
      <c r="BO712" s="25">
        <v>9279.4</v>
      </c>
      <c r="BP712" s="25">
        <v>8679.7999999999993</v>
      </c>
      <c r="BQ712" s="25">
        <v>0</v>
      </c>
      <c r="BR712" s="25">
        <v>0</v>
      </c>
      <c r="BS712" s="25">
        <v>0</v>
      </c>
      <c r="BT712" s="25">
        <v>0</v>
      </c>
      <c r="BU712" s="25">
        <v>0</v>
      </c>
      <c r="BV712" s="25">
        <v>0</v>
      </c>
      <c r="BW712" s="25">
        <v>0</v>
      </c>
      <c r="BX712" s="25">
        <v>0</v>
      </c>
      <c r="BY712" s="25">
        <v>0</v>
      </c>
      <c r="BZ712" s="25">
        <v>0</v>
      </c>
      <c r="CA712" s="25">
        <v>0</v>
      </c>
      <c r="CB712" s="21">
        <f t="shared" si="34"/>
        <v>17959.199999999997</v>
      </c>
      <c r="CE712" s="31" t="s">
        <v>34</v>
      </c>
      <c r="CF712" t="s">
        <v>655</v>
      </c>
      <c r="CG712" s="31" t="s">
        <v>1286</v>
      </c>
      <c r="CH712" t="s">
        <v>655</v>
      </c>
      <c r="CI712" t="str">
        <f t="shared" ref="CI712" si="45">CONCATENATE("0",D712)</f>
        <v>02</v>
      </c>
      <c r="CJ712" t="s">
        <v>655</v>
      </c>
      <c r="CK712" s="31" t="s">
        <v>34</v>
      </c>
      <c r="CP712" s="37" t="s">
        <v>1253</v>
      </c>
    </row>
    <row r="713" spans="1:94" ht="39" thickBot="1" x14ac:dyDescent="0.3">
      <c r="A713" s="7">
        <v>189</v>
      </c>
      <c r="B713" s="27" t="str">
        <f t="shared" si="35"/>
        <v>ИТЭ-001.01.02.002</v>
      </c>
      <c r="C713" s="17" t="str">
        <f t="shared" ref="C713:C716" si="46">CONCATENATE("Мероприятия в рамках ИП в сфере ТС АО ИвГТЭ: ",CP713)</f>
        <v>Мероприятия в рамках ИП в сфере ТС АО ИвГТЭ: Модернизация котельной №23</v>
      </c>
      <c r="D713" s="18">
        <v>2</v>
      </c>
      <c r="E713" s="18" t="s">
        <v>1288</v>
      </c>
      <c r="F713" s="18" t="s">
        <v>635</v>
      </c>
      <c r="G713" s="17" t="s">
        <v>1259</v>
      </c>
      <c r="H713" s="17" t="s">
        <v>33</v>
      </c>
      <c r="BN713" s="25">
        <v>0</v>
      </c>
      <c r="BO713" s="25">
        <v>0</v>
      </c>
      <c r="BP713" s="25">
        <v>0</v>
      </c>
      <c r="BQ713" s="25">
        <v>23851.200000000001</v>
      </c>
      <c r="BR713" s="25">
        <v>0</v>
      </c>
      <c r="BS713" s="25">
        <v>0</v>
      </c>
      <c r="BT713" s="25">
        <v>0</v>
      </c>
      <c r="BU713" s="25">
        <v>0</v>
      </c>
      <c r="BV713" s="25">
        <v>0</v>
      </c>
      <c r="BW713" s="25">
        <v>0</v>
      </c>
      <c r="BX713" s="25">
        <v>0</v>
      </c>
      <c r="BY713" s="25">
        <v>0</v>
      </c>
      <c r="BZ713" s="25">
        <v>0</v>
      </c>
      <c r="CA713" s="25">
        <v>0</v>
      </c>
      <c r="CB713" s="21">
        <f t="shared" si="34"/>
        <v>23851.200000000001</v>
      </c>
      <c r="CE713" s="31" t="s">
        <v>34</v>
      </c>
      <c r="CF713" t="s">
        <v>655</v>
      </c>
      <c r="CG713" s="31" t="s">
        <v>1286</v>
      </c>
      <c r="CH713" t="s">
        <v>655</v>
      </c>
      <c r="CI713" t="str">
        <f t="shared" ref="CI713:CI714" si="47">CONCATENATE("0",D713)</f>
        <v>02</v>
      </c>
      <c r="CJ713" t="s">
        <v>655</v>
      </c>
      <c r="CK713" s="31" t="s">
        <v>657</v>
      </c>
      <c r="CP713" s="37" t="s">
        <v>1254</v>
      </c>
    </row>
    <row r="714" spans="1:94" ht="39" thickBot="1" x14ac:dyDescent="0.3">
      <c r="A714" s="6">
        <v>190</v>
      </c>
      <c r="B714" s="27" t="str">
        <f t="shared" si="35"/>
        <v>ИТЭ-001.01.02.003</v>
      </c>
      <c r="C714" s="17" t="str">
        <f t="shared" si="46"/>
        <v>Мероприятия в рамках ИП в сфере ТС АО ИвГТЭ: Модернизация котельной №35</v>
      </c>
      <c r="D714" s="18">
        <v>2</v>
      </c>
      <c r="E714" s="18" t="s">
        <v>1288</v>
      </c>
      <c r="F714" s="18" t="s">
        <v>635</v>
      </c>
      <c r="G714" s="17" t="s">
        <v>1260</v>
      </c>
      <c r="H714" s="17" t="s">
        <v>33</v>
      </c>
      <c r="BN714" s="25">
        <v>0</v>
      </c>
      <c r="BO714" s="25">
        <v>1040.23</v>
      </c>
      <c r="BP714" s="25">
        <v>3075.04</v>
      </c>
      <c r="BQ714" s="25">
        <v>0</v>
      </c>
      <c r="BR714" s="25">
        <v>0</v>
      </c>
      <c r="BS714" s="25">
        <v>0</v>
      </c>
      <c r="BT714" s="25">
        <v>0</v>
      </c>
      <c r="BU714" s="25">
        <v>0</v>
      </c>
      <c r="BV714" s="25">
        <v>0</v>
      </c>
      <c r="BW714" s="25">
        <v>0</v>
      </c>
      <c r="BX714" s="25">
        <v>0</v>
      </c>
      <c r="BY714" s="25">
        <v>0</v>
      </c>
      <c r="BZ714" s="25">
        <v>0</v>
      </c>
      <c r="CA714" s="25">
        <v>0</v>
      </c>
      <c r="CB714" s="21">
        <f t="shared" si="34"/>
        <v>4115.2700000000004</v>
      </c>
      <c r="CE714" s="31" t="s">
        <v>34</v>
      </c>
      <c r="CF714" t="s">
        <v>655</v>
      </c>
      <c r="CG714" s="31" t="s">
        <v>1286</v>
      </c>
      <c r="CH714" t="s">
        <v>655</v>
      </c>
      <c r="CI714" t="str">
        <f t="shared" si="47"/>
        <v>02</v>
      </c>
      <c r="CJ714" t="s">
        <v>655</v>
      </c>
      <c r="CK714" s="31" t="s">
        <v>658</v>
      </c>
      <c r="CP714" s="37" t="s">
        <v>1255</v>
      </c>
    </row>
    <row r="715" spans="1:94" ht="39" thickBot="1" x14ac:dyDescent="0.3">
      <c r="A715" s="7">
        <v>191</v>
      </c>
      <c r="B715" s="27" t="str">
        <f t="shared" si="35"/>
        <v>ИТЭ-001.01.02.004</v>
      </c>
      <c r="C715" s="17" t="str">
        <f t="shared" si="46"/>
        <v>Мероприятия в рамках ИП в сфере ТС АО ИвГТЭ: Модернизация котельной №37</v>
      </c>
      <c r="D715" s="18">
        <v>2</v>
      </c>
      <c r="E715" s="18" t="s">
        <v>1288</v>
      </c>
      <c r="F715" s="18" t="s">
        <v>635</v>
      </c>
      <c r="G715" s="17" t="s">
        <v>1261</v>
      </c>
      <c r="H715" s="17" t="s">
        <v>33</v>
      </c>
      <c r="BN715" s="25">
        <v>0</v>
      </c>
      <c r="BO715" s="25">
        <v>0</v>
      </c>
      <c r="BP715" s="25">
        <v>1232.9159999999999</v>
      </c>
      <c r="BQ715" s="25">
        <v>0</v>
      </c>
      <c r="BR715" s="25">
        <v>0</v>
      </c>
      <c r="BS715" s="25">
        <v>0</v>
      </c>
      <c r="BT715" s="25">
        <v>0</v>
      </c>
      <c r="BU715" s="25">
        <v>0</v>
      </c>
      <c r="BV715" s="25">
        <v>0</v>
      </c>
      <c r="BW715" s="25">
        <v>0</v>
      </c>
      <c r="BX715" s="25">
        <v>0</v>
      </c>
      <c r="BY715" s="25">
        <v>0</v>
      </c>
      <c r="BZ715" s="25">
        <v>0</v>
      </c>
      <c r="CA715" s="25">
        <v>0</v>
      </c>
      <c r="CB715" s="21">
        <f t="shared" ref="CB715:CB718" si="48">SUM(BM715:CA715)</f>
        <v>1232.9159999999999</v>
      </c>
      <c r="CE715" s="31" t="s">
        <v>34</v>
      </c>
      <c r="CF715" t="s">
        <v>655</v>
      </c>
      <c r="CG715" s="31" t="s">
        <v>1286</v>
      </c>
      <c r="CH715" t="s">
        <v>655</v>
      </c>
      <c r="CI715" t="str">
        <f t="shared" ref="CI715:CI717" si="49">CONCATENATE("0",D715)</f>
        <v>02</v>
      </c>
      <c r="CJ715" t="s">
        <v>655</v>
      </c>
      <c r="CK715" s="31" t="s">
        <v>659</v>
      </c>
      <c r="CP715" s="37" t="s">
        <v>1256</v>
      </c>
    </row>
    <row r="716" spans="1:94" ht="39" thickBot="1" x14ac:dyDescent="0.3">
      <c r="A716" s="6">
        <v>192</v>
      </c>
      <c r="B716" s="27" t="str">
        <f t="shared" si="35"/>
        <v>ИТЭ-001.01.02.005</v>
      </c>
      <c r="C716" s="17" t="str">
        <f t="shared" si="46"/>
        <v>Мероприятия в рамках ИП в сфере ТС АО ИвГТЭ: Реконструкция здания котельной №24</v>
      </c>
      <c r="D716" s="18">
        <v>2</v>
      </c>
      <c r="E716" s="18" t="s">
        <v>1288</v>
      </c>
      <c r="F716" s="18" t="s">
        <v>635</v>
      </c>
      <c r="G716" s="17" t="s">
        <v>1262</v>
      </c>
      <c r="H716" s="17" t="s">
        <v>33</v>
      </c>
      <c r="BN716" s="25">
        <v>8177.85</v>
      </c>
      <c r="BO716" s="25">
        <v>0</v>
      </c>
      <c r="BP716" s="25">
        <v>0</v>
      </c>
      <c r="BQ716" s="25">
        <v>0</v>
      </c>
      <c r="BR716" s="25">
        <v>0</v>
      </c>
      <c r="BS716" s="25">
        <v>0</v>
      </c>
      <c r="BT716" s="25">
        <v>0</v>
      </c>
      <c r="BU716" s="25">
        <v>0</v>
      </c>
      <c r="BV716" s="25">
        <v>0</v>
      </c>
      <c r="BW716" s="25">
        <v>0</v>
      </c>
      <c r="BX716" s="25">
        <v>0</v>
      </c>
      <c r="BY716" s="25">
        <v>0</v>
      </c>
      <c r="BZ716" s="25">
        <v>0</v>
      </c>
      <c r="CA716" s="25">
        <v>0</v>
      </c>
      <c r="CB716" s="21">
        <f t="shared" si="48"/>
        <v>8177.85</v>
      </c>
      <c r="CE716" s="31" t="s">
        <v>34</v>
      </c>
      <c r="CF716" t="s">
        <v>655</v>
      </c>
      <c r="CG716" s="31" t="s">
        <v>1286</v>
      </c>
      <c r="CH716" t="s">
        <v>655</v>
      </c>
      <c r="CI716" t="str">
        <f t="shared" si="49"/>
        <v>02</v>
      </c>
      <c r="CJ716" t="s">
        <v>655</v>
      </c>
      <c r="CK716" s="31" t="s">
        <v>660</v>
      </c>
      <c r="CP716" s="37" t="s">
        <v>1257</v>
      </c>
    </row>
    <row r="717" spans="1:94" ht="63.75" x14ac:dyDescent="0.25">
      <c r="A717" s="7">
        <v>193</v>
      </c>
      <c r="B717" s="27" t="str">
        <f t="shared" si="35"/>
        <v>ИТЭ-001.01.02.006</v>
      </c>
      <c r="C717" s="17" t="s">
        <v>1284</v>
      </c>
      <c r="D717" s="18">
        <v>2</v>
      </c>
      <c r="E717" s="18" t="s">
        <v>1288</v>
      </c>
      <c r="F717" s="18" t="s">
        <v>635</v>
      </c>
      <c r="G717" s="17" t="s">
        <v>146</v>
      </c>
      <c r="H717" s="17" t="s">
        <v>257</v>
      </c>
      <c r="BN717" s="25">
        <v>0</v>
      </c>
      <c r="BO717" s="25">
        <v>32277.4</v>
      </c>
      <c r="BP717" s="25">
        <v>0</v>
      </c>
      <c r="BQ717" s="25">
        <v>0</v>
      </c>
      <c r="BR717" s="25">
        <v>0</v>
      </c>
      <c r="BS717" s="25">
        <v>0</v>
      </c>
      <c r="BT717" s="25">
        <v>0</v>
      </c>
      <c r="BU717" s="25">
        <v>0</v>
      </c>
      <c r="BV717" s="25">
        <v>0</v>
      </c>
      <c r="BW717" s="25">
        <v>0</v>
      </c>
      <c r="BX717" s="25">
        <v>0</v>
      </c>
      <c r="BY717" s="25">
        <v>0</v>
      </c>
      <c r="BZ717" s="25">
        <v>0</v>
      </c>
      <c r="CA717" s="25">
        <v>0</v>
      </c>
      <c r="CB717" s="21">
        <f t="shared" si="48"/>
        <v>32277.4</v>
      </c>
      <c r="CE717" s="31" t="s">
        <v>34</v>
      </c>
      <c r="CF717" t="s">
        <v>655</v>
      </c>
      <c r="CG717" s="31" t="s">
        <v>1286</v>
      </c>
      <c r="CH717" t="s">
        <v>655</v>
      </c>
      <c r="CI717" t="str">
        <f t="shared" si="49"/>
        <v>02</v>
      </c>
      <c r="CJ717" t="s">
        <v>655</v>
      </c>
      <c r="CK717" s="31" t="s">
        <v>661</v>
      </c>
    </row>
    <row r="718" spans="1:94" ht="63.75" x14ac:dyDescent="0.25">
      <c r="A718" s="6">
        <v>194</v>
      </c>
      <c r="B718" s="27" t="str">
        <f t="shared" ref="B718" si="50">CONCATENATE("ИТЭ-",CE718,CF718,CG718,CH718,CI718,CJ718,CK718)</f>
        <v>ИТЭ-001.01.01.002</v>
      </c>
      <c r="C718" s="17" t="s">
        <v>1282</v>
      </c>
      <c r="D718" s="18">
        <v>1</v>
      </c>
      <c r="E718" s="18" t="s">
        <v>1289</v>
      </c>
      <c r="F718" s="18" t="s">
        <v>635</v>
      </c>
      <c r="G718" s="17" t="s">
        <v>1283</v>
      </c>
      <c r="H718" s="17" t="s">
        <v>257</v>
      </c>
      <c r="BN718" s="25">
        <v>0</v>
      </c>
      <c r="BO718" s="25">
        <v>30012.264859999999</v>
      </c>
      <c r="BP718" s="25">
        <v>0</v>
      </c>
      <c r="BQ718" s="25">
        <v>0</v>
      </c>
      <c r="BR718" s="25">
        <v>0</v>
      </c>
      <c r="BS718" s="25">
        <v>0</v>
      </c>
      <c r="BT718" s="25">
        <v>0</v>
      </c>
      <c r="BU718" s="25">
        <v>0</v>
      </c>
      <c r="BV718" s="25">
        <v>0</v>
      </c>
      <c r="BW718" s="25">
        <v>0</v>
      </c>
      <c r="BX718" s="25">
        <v>0</v>
      </c>
      <c r="BY718" s="25">
        <v>0</v>
      </c>
      <c r="BZ718" s="25">
        <v>0</v>
      </c>
      <c r="CA718" s="25">
        <v>0</v>
      </c>
      <c r="CB718" s="21">
        <f t="shared" si="48"/>
        <v>30012.264859999999</v>
      </c>
      <c r="CE718" s="31" t="s">
        <v>34</v>
      </c>
      <c r="CF718" t="s">
        <v>655</v>
      </c>
      <c r="CG718" s="31" t="s">
        <v>1286</v>
      </c>
      <c r="CH718" t="s">
        <v>655</v>
      </c>
      <c r="CI718" t="str">
        <f t="shared" ref="CI718" si="51">CONCATENATE("0",D718)</f>
        <v>01</v>
      </c>
      <c r="CJ718" t="s">
        <v>655</v>
      </c>
      <c r="CK718" s="31" t="s">
        <v>657</v>
      </c>
    </row>
    <row r="719" spans="1:94" ht="15.75" hidden="1" x14ac:dyDescent="0.25">
      <c r="A719" s="60" t="s">
        <v>1294</v>
      </c>
      <c r="B719" s="60"/>
      <c r="C719" s="60"/>
      <c r="D719" s="60"/>
      <c r="E719" s="60"/>
      <c r="F719" s="60"/>
      <c r="G719" s="60"/>
      <c r="H719" s="60"/>
      <c r="BN719" s="39">
        <f>SUMIFS(BN4:BN718,$H$4:$H$718,$H$718)</f>
        <v>287750.10072719998</v>
      </c>
      <c r="BO719" s="39">
        <f>SUMIFS(BO4:BO718,$H$4:$H$718,$H$718)</f>
        <v>3317260.7504726998</v>
      </c>
      <c r="BP719" s="39">
        <f>SUMIFS(BP4:BP718,$H$4:$H$718,$H$718)</f>
        <v>472899.15876512142</v>
      </c>
      <c r="BQ719" s="39">
        <f>SUMIFS(BQ4:BQ718,$H$4:$H$718,$H$718)</f>
        <v>593614.22228996537</v>
      </c>
      <c r="BR719" s="39">
        <f>SUMIFS(BR4:BR718,$H$4:$H$718,$H$718)</f>
        <v>512152.77817999991</v>
      </c>
      <c r="BS719" s="39">
        <f>SUMIFS(BS4:BS718,$H$4:$H$718,$H$718)</f>
        <v>393085.61459615402</v>
      </c>
      <c r="BT719" s="39">
        <f>SUMIFS(BT4:BT718,$H$4:$H$718,$H$718)</f>
        <v>262936.54062384594</v>
      </c>
      <c r="BU719" s="39">
        <f>SUMIFS(BU4:BU718,$H$4:$H$718,$H$718)</f>
        <v>169826.68624000001</v>
      </c>
      <c r="BV719" s="39">
        <f>SUMIFS(BV4:BV718,$H$4:$H$718,$H$718)</f>
        <v>188644.462493</v>
      </c>
      <c r="BW719" s="39">
        <f>SUMIFS(BW4:BW718,$H$4:$H$718,$H$718)</f>
        <v>194191.97946999999</v>
      </c>
      <c r="BX719" s="39">
        <f>SUMIFS(BX4:BX718,$H$4:$H$718,$H$718)</f>
        <v>160726.76384</v>
      </c>
      <c r="BY719" s="39">
        <f>SUMIFS(BY4:BY718,$H$4:$H$718,$H$718)</f>
        <v>129422.64234999999</v>
      </c>
      <c r="BZ719" s="39">
        <f>SUMIFS(BZ4:BZ718,$H$4:$H$718,$H$718)</f>
        <v>156800.62946</v>
      </c>
      <c r="CA719" s="39">
        <f>SUMIFS(CA4:CA718,$H$4:$H$718,$H$718)</f>
        <v>179038.08166</v>
      </c>
      <c r="CB719" s="39">
        <f t="shared" ref="CB719:CB722" si="52">SUM(BM719:CA719)</f>
        <v>7018350.4111679858</v>
      </c>
    </row>
    <row r="720" spans="1:94" ht="15.75" hidden="1" x14ac:dyDescent="0.25">
      <c r="A720" s="61" t="s">
        <v>1293</v>
      </c>
      <c r="B720" s="61"/>
      <c r="C720" s="61"/>
      <c r="D720" s="61"/>
      <c r="E720" s="61"/>
      <c r="F720" s="61"/>
      <c r="G720" s="61"/>
      <c r="H720" s="61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F720" s="38"/>
      <c r="AG720" s="38"/>
      <c r="AH720" s="38"/>
      <c r="AI720" s="38"/>
      <c r="AJ720" s="38"/>
      <c r="AK720" s="38"/>
      <c r="AL720" s="38"/>
      <c r="AM720" s="38"/>
      <c r="AN720" s="38"/>
      <c r="AO720" s="38"/>
      <c r="AP720" s="38"/>
      <c r="AQ720" s="38"/>
      <c r="AR720" s="38"/>
      <c r="AS720" s="38"/>
      <c r="AT720" s="38"/>
      <c r="AU720" s="38"/>
      <c r="AV720" s="38"/>
      <c r="AW720" s="38"/>
      <c r="AX720" s="38"/>
      <c r="AY720" s="38"/>
      <c r="AZ720" s="38"/>
      <c r="BA720" s="38"/>
      <c r="BB720" s="38"/>
      <c r="BC720" s="38"/>
      <c r="BD720" s="38"/>
      <c r="BE720" s="38"/>
      <c r="BF720" s="38"/>
      <c r="BG720" s="38"/>
      <c r="BH720" s="38"/>
      <c r="BI720" s="38"/>
      <c r="BJ720" s="38"/>
      <c r="BK720" s="38"/>
      <c r="BL720" s="38"/>
      <c r="BM720" s="38"/>
      <c r="BN720" s="40">
        <f>SUM(BN525:BN667)</f>
        <v>90800</v>
      </c>
      <c r="BO720" s="40">
        <f>SUM(BO525:BO667)</f>
        <v>2419507</v>
      </c>
      <c r="BP720" s="40">
        <f>SUM(BP525:BP667)</f>
        <v>104893</v>
      </c>
      <c r="BQ720" s="40">
        <f>SUM(BQ525:BQ667)</f>
        <v>148460</v>
      </c>
      <c r="BR720" s="40">
        <f>SUM(BR525:BR667)</f>
        <v>124649</v>
      </c>
      <c r="BS720" s="40">
        <f>SUM(BS525:BS667)</f>
        <v>205644</v>
      </c>
      <c r="BT720" s="40">
        <f>SUM(BT525:BT667)</f>
        <v>104230</v>
      </c>
      <c r="BU720" s="40">
        <f>SUM(BU525:BU667)</f>
        <v>125429</v>
      </c>
      <c r="BV720" s="40">
        <f>SUM(BV525:BV667)</f>
        <v>125780</v>
      </c>
      <c r="BW720" s="40">
        <f>SUM(BW525:BW667)</f>
        <v>116529</v>
      </c>
      <c r="BX720" s="40">
        <f>SUM(BX525:BX667)</f>
        <v>83530</v>
      </c>
      <c r="BY720" s="40">
        <f>SUM(BY525:BY667)</f>
        <v>52029</v>
      </c>
      <c r="BZ720" s="40">
        <f>SUM(BZ525:BZ667)</f>
        <v>72570</v>
      </c>
      <c r="CA720" s="40">
        <f>SUM(CA525:CA667)</f>
        <v>119479</v>
      </c>
      <c r="CB720" s="40">
        <f t="shared" si="52"/>
        <v>3893529</v>
      </c>
    </row>
    <row r="721" spans="1:85" ht="15.75" hidden="1" x14ac:dyDescent="0.25">
      <c r="A721" s="61" t="s">
        <v>1292</v>
      </c>
      <c r="B721" s="61"/>
      <c r="C721" s="61"/>
      <c r="D721" s="61"/>
      <c r="E721" s="61"/>
      <c r="F721" s="61"/>
      <c r="G721" s="61"/>
      <c r="H721" s="61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F721" s="38"/>
      <c r="AG721" s="38"/>
      <c r="AH721" s="38"/>
      <c r="AI721" s="38"/>
      <c r="AJ721" s="38"/>
      <c r="AK721" s="38"/>
      <c r="AL721" s="38"/>
      <c r="AM721" s="38"/>
      <c r="AN721" s="38"/>
      <c r="AO721" s="38"/>
      <c r="AP721" s="38"/>
      <c r="AQ721" s="38"/>
      <c r="AR721" s="38"/>
      <c r="AS721" s="38"/>
      <c r="AT721" s="38"/>
      <c r="AU721" s="38"/>
      <c r="AV721" s="38"/>
      <c r="AW721" s="38"/>
      <c r="AX721" s="38"/>
      <c r="AY721" s="38"/>
      <c r="AZ721" s="38"/>
      <c r="BA721" s="38"/>
      <c r="BB721" s="38"/>
      <c r="BC721" s="38"/>
      <c r="BD721" s="38"/>
      <c r="BE721" s="38"/>
      <c r="BF721" s="38"/>
      <c r="BG721" s="38"/>
      <c r="BH721" s="38"/>
      <c r="BI721" s="38"/>
      <c r="BJ721" s="38"/>
      <c r="BK721" s="38"/>
      <c r="BL721" s="38"/>
      <c r="BM721" s="38"/>
      <c r="BN721" s="40">
        <f>SUMIFS(BN4:BN523,$H$4:$H$523,$H$104)+BN717+BN718</f>
        <v>196950.10072719998</v>
      </c>
      <c r="BO721" s="40">
        <f>SUMIFS(BO4:BO523,$H$4:$H$523,$H$104)+BO717+BO718</f>
        <v>897753.75047269999</v>
      </c>
      <c r="BP721" s="40">
        <f>SUMIFS(BP4:BP523,$H$4:$H$523,$H$104)+BP717+BP718</f>
        <v>368006.15876512142</v>
      </c>
      <c r="BQ721" s="40">
        <f>SUMIFS(BQ4:BQ523,$H$4:$H$523,$H$104)+BQ717+BQ718</f>
        <v>445154.22228996537</v>
      </c>
      <c r="BR721" s="40">
        <f>SUMIFS(BR4:BR523,$H$4:$H$523,$H$104)+BR717+BR718</f>
        <v>387503.77817999991</v>
      </c>
      <c r="BS721" s="40">
        <f>SUMIFS(BS4:BS523,$H$4:$H$523,$H$104)+BS717+BS718</f>
        <v>187441.61459615402</v>
      </c>
      <c r="BT721" s="40">
        <f>SUMIFS(BT4:BT523,$H$4:$H$523,$H$104)+BT717+BT718</f>
        <v>158706.54062384594</v>
      </c>
      <c r="BU721" s="40">
        <f>SUMIFS(BU4:BU523,$H$4:$H$523,$H$104)+BU717+BU718</f>
        <v>44397.686239999995</v>
      </c>
      <c r="BV721" s="40">
        <f>SUMIFS(BV4:BV523,$H$4:$H$523,$H$104)+BV717+BV718</f>
        <v>62864.462493000006</v>
      </c>
      <c r="BW721" s="40">
        <f>SUMIFS(BW4:BW523,$H$4:$H$523,$H$104)+BW717+BW718</f>
        <v>77662.979469999991</v>
      </c>
      <c r="BX721" s="40">
        <f>SUMIFS(BX4:BX523,$H$4:$H$523,$H$104)+BX717+BX718</f>
        <v>77196.76384</v>
      </c>
      <c r="BY721" s="40">
        <f>SUMIFS(BY4:BY523,$H$4:$H$523,$H$104)+BY717+BY718</f>
        <v>77393.642349999995</v>
      </c>
      <c r="BZ721" s="40">
        <f>SUMIFS(BZ4:BZ523,$H$4:$H$523,$H$104)+BZ717+BZ718</f>
        <v>84230.629459999996</v>
      </c>
      <c r="CA721" s="40">
        <f>SUMIFS(CA4:CA523,$H$4:$H$523,$H$104)+CA717+CA718</f>
        <v>59559.081659999996</v>
      </c>
      <c r="CB721" s="40">
        <f>SUMIFS(CB4:CB523,$H$4:$H$523,$H$104)+CB717+CB718</f>
        <v>3124821.4111679858</v>
      </c>
    </row>
    <row r="722" spans="1:85" ht="15.75" hidden="1" x14ac:dyDescent="0.25">
      <c r="A722" s="60" t="s">
        <v>1295</v>
      </c>
      <c r="B722" s="60"/>
      <c r="C722" s="60"/>
      <c r="D722" s="60"/>
      <c r="E722" s="60"/>
      <c r="F722" s="60"/>
      <c r="G722" s="60"/>
      <c r="H722" s="60"/>
      <c r="BN722" s="39">
        <f>SUMIFS(BN4:BN718,$F$4:$F$718,$F$145)</f>
        <v>11318.688357200001</v>
      </c>
      <c r="BO722" s="39">
        <f>SUMIFS(BO4:BO718,$F$4:$F$718,$F$145)</f>
        <v>378476.09974603332</v>
      </c>
      <c r="BP722" s="39">
        <f>SUMIFS(BP4:BP718,$F$4:$F$718,$F$145)</f>
        <v>0</v>
      </c>
      <c r="BQ722" s="39">
        <f>SUMIFS(BQ4:BQ718,$F$4:$F$718,$F$145)</f>
        <v>0</v>
      </c>
      <c r="BR722" s="39">
        <f>SUMIFS(BR4:BR718,$F$4:$F$718,$F$145)</f>
        <v>0</v>
      </c>
      <c r="BS722" s="39">
        <f>SUMIFS(BS4:BS718,$F$4:$F$718,$F$145)</f>
        <v>0</v>
      </c>
      <c r="BT722" s="39">
        <f>SUMIFS(BT4:BT718,$F$4:$F$718,$F$145)</f>
        <v>0</v>
      </c>
      <c r="BU722" s="39">
        <f>SUMIFS(BU4:BU718,$F$4:$F$718,$F$145)</f>
        <v>0</v>
      </c>
      <c r="BV722" s="39">
        <f>SUMIFS(BV4:BV718,$F$4:$F$718,$F$145)</f>
        <v>0</v>
      </c>
      <c r="BW722" s="39">
        <f>SUMIFS(BW4:BW718,$F$4:$F$718,$F$145)</f>
        <v>0</v>
      </c>
      <c r="BX722" s="39">
        <f>SUMIFS(BX4:BX718,$F$4:$F$718,$F$145)</f>
        <v>0</v>
      </c>
      <c r="BY722" s="39">
        <f>SUMIFS(BY4:BY718,$F$4:$F$718,$F$145)</f>
        <v>0</v>
      </c>
      <c r="BZ722" s="39">
        <f>SUMIFS(BZ4:BZ718,$F$4:$F$718,$F$145)</f>
        <v>0</v>
      </c>
      <c r="CA722" s="39">
        <f>SUMIFS(CA4:CA718,$F$4:$F$718,$F$145)</f>
        <v>0</v>
      </c>
      <c r="CB722" s="39">
        <f t="shared" si="52"/>
        <v>389794.78810323332</v>
      </c>
    </row>
    <row r="723" spans="1:85" ht="15.75" hidden="1" x14ac:dyDescent="0.25">
      <c r="A723" s="60" t="s">
        <v>1285</v>
      </c>
      <c r="B723" s="60"/>
      <c r="C723" s="60"/>
      <c r="D723" s="60"/>
      <c r="E723" s="60"/>
      <c r="F723" s="60"/>
      <c r="G723" s="60"/>
      <c r="H723" s="60"/>
      <c r="BM723" s="21">
        <f>SUBTOTAL(9,BM4:BM523)</f>
        <v>10156.086069000001</v>
      </c>
      <c r="BN723" s="21">
        <f>SUM(BN4:BN230)+SUM(BN306:BN523)</f>
        <v>296631.09034047928</v>
      </c>
      <c r="BO723" s="21">
        <f t="shared" ref="BO723:CA723" si="53">SUM(BO4:BO230)+SUM(BO306:BO523)</f>
        <v>952431.4089458466</v>
      </c>
      <c r="BP723" s="21">
        <f t="shared" si="53"/>
        <v>448413.33709845477</v>
      </c>
      <c r="BQ723" s="21">
        <f t="shared" si="53"/>
        <v>464019.27928996534</v>
      </c>
      <c r="BR723" s="21">
        <f t="shared" si="53"/>
        <v>408432.19917999988</v>
      </c>
      <c r="BS723" s="21">
        <f t="shared" si="53"/>
        <v>206832.72059615399</v>
      </c>
      <c r="BT723" s="21">
        <f t="shared" si="53"/>
        <v>178674.31862384593</v>
      </c>
      <c r="BU723" s="21">
        <f t="shared" si="53"/>
        <v>65030.086240000004</v>
      </c>
      <c r="BV723" s="21">
        <f t="shared" si="53"/>
        <v>89579.20020810001</v>
      </c>
      <c r="BW723" s="21">
        <f t="shared" si="53"/>
        <v>99377.941780236302</v>
      </c>
      <c r="BX723" s="21">
        <f t="shared" si="53"/>
        <v>100182.07084</v>
      </c>
      <c r="BY723" s="21">
        <f t="shared" si="53"/>
        <v>99989.998349999994</v>
      </c>
      <c r="BZ723" s="21">
        <f t="shared" si="53"/>
        <v>106754.78346000001</v>
      </c>
      <c r="CA723" s="21">
        <f t="shared" si="53"/>
        <v>81445.531659999993</v>
      </c>
      <c r="CB723" s="21">
        <f>SUM(CB4:CB523)</f>
        <v>4171195.5676493808</v>
      </c>
    </row>
    <row r="724" spans="1:85" ht="15.75" hidden="1" x14ac:dyDescent="0.25">
      <c r="A724" s="62" t="s">
        <v>257</v>
      </c>
      <c r="B724" s="62"/>
      <c r="C724" s="62"/>
      <c r="D724" s="62"/>
      <c r="E724" s="62"/>
      <c r="F724" s="62"/>
      <c r="G724" s="62"/>
      <c r="H724" s="62"/>
      <c r="BM724" s="21"/>
      <c r="BN724" s="21">
        <f>SUMIFS(BN4:BN523,$H$4:$H$523,$CG$724)</f>
        <v>196950.10072719998</v>
      </c>
      <c r="BO724" s="21">
        <f>SUMIFS(BO4:BO523,$H$4:$H$523,$CG$724)</f>
        <v>835464.08561269997</v>
      </c>
      <c r="BP724" s="21">
        <f>SUMIFS(BP4:BP523,$H$4:$H$523,$CG$724)</f>
        <v>368006.15876512142</v>
      </c>
      <c r="BQ724" s="21">
        <f>SUMIFS(BQ4:BQ523,$H$4:$H$523,$CG$724)</f>
        <v>445154.22228996537</v>
      </c>
      <c r="BR724" s="21">
        <f>SUMIFS(BR4:BR523,$H$4:$H$523,$CG$724)</f>
        <v>387503.77817999991</v>
      </c>
      <c r="BS724" s="21">
        <f>SUMIFS(BS4:BS523,$H$4:$H$523,$CG$724)</f>
        <v>187441.61459615402</v>
      </c>
      <c r="BT724" s="21">
        <f>SUMIFS(BT4:BT523,$H$4:$H$523,$CG$724)</f>
        <v>158706.54062384594</v>
      </c>
      <c r="BU724" s="21">
        <f>SUMIFS(BU4:BU523,$H$4:$H$523,$CG$724)</f>
        <v>44397.686239999995</v>
      </c>
      <c r="BV724" s="21">
        <f>SUMIFS(BV4:BV523,$H$4:$H$523,$CG$724)</f>
        <v>62864.462493000006</v>
      </c>
      <c r="BW724" s="21">
        <f>SUMIFS(BW4:BW523,$H$4:$H$523,$CG$724)</f>
        <v>77662.979469999991</v>
      </c>
      <c r="BX724" s="21">
        <f>SUMIFS(BX4:BX523,$H$4:$H$523,$CG$724)</f>
        <v>77196.76384</v>
      </c>
      <c r="BY724" s="21">
        <f>SUMIFS(BY4:BY523,$H$4:$H$523,$CG$724)</f>
        <v>77393.642349999995</v>
      </c>
      <c r="BZ724" s="21">
        <f>SUMIFS(BZ4:BZ523,$H$4:$H$523,$CG$724)</f>
        <v>84230.629459999996</v>
      </c>
      <c r="CA724" s="21">
        <f>SUMIFS(CA4:CA523,$H$4:$H$523,$CG$724)</f>
        <v>59559.081659999996</v>
      </c>
      <c r="CB724" s="21">
        <f t="shared" ref="CB724:CB759" si="54">SUM(BM724:CA724)</f>
        <v>3062531.7463079873</v>
      </c>
      <c r="CG724" t="s">
        <v>257</v>
      </c>
    </row>
    <row r="725" spans="1:85" ht="15.75" hidden="1" x14ac:dyDescent="0.25">
      <c r="A725" s="62" t="s">
        <v>33</v>
      </c>
      <c r="B725" s="62"/>
      <c r="C725" s="62"/>
      <c r="D725" s="62"/>
      <c r="E725" s="62"/>
      <c r="F725" s="62"/>
      <c r="G725" s="62"/>
      <c r="H725" s="62"/>
      <c r="BM725" s="21"/>
      <c r="BN725" s="21">
        <f>SUMIFS(BN4:BN230,$H$4:$H$230,$H$4)+SUMIFS(BN306:BN523,$H$306:$H$523,$H$4)</f>
        <v>89295.992333333314</v>
      </c>
      <c r="BO725" s="21">
        <f>SUMIFS(BO4:BO230,$H$4:$H$230,$H$4)+SUMIFS(BO306:BO523,$H$306:$H$523,$H$4)</f>
        <v>70427.000333333344</v>
      </c>
      <c r="BP725" s="21">
        <f>SUMIFS(BP4:BP230,$H$4:$H$230,$H$4)+SUMIFS(BP306:BP523,$H$306:$H$523,$H$4)</f>
        <v>72816.965333333355</v>
      </c>
      <c r="BQ725" s="21">
        <f>SUMIFS(BQ4:BQ230,$H$4:$H$230,$H$4)+SUMIFS(BQ306:BQ523,$H$306:$H$523,$H$4)</f>
        <v>11274.844000000001</v>
      </c>
      <c r="BR725" s="21">
        <f>SUMIFS(BR4:BR230,$H$4:$H$230,$H$4)+SUMIFS(BR306:BR523,$H$306:$H$523,$H$4)</f>
        <v>13338.208000000001</v>
      </c>
      <c r="BS725" s="21">
        <f>SUMIFS(BS4:BS230,$H$4:$H$230,$H$4)+SUMIFS(BS306:BS523,$H$306:$H$523,$H$4)</f>
        <v>11800.893000000002</v>
      </c>
      <c r="BT725" s="21">
        <f>SUMIFS(BT4:BT230,$H$4:$H$230,$H$4)+SUMIFS(BT306:BT523,$H$306:$H$523,$H$4)</f>
        <v>12377.564999999999</v>
      </c>
      <c r="BU725" s="21">
        <f>SUMIFS(BU4:BU230,$H$4:$H$230,$H$4)+SUMIFS(BU306:BU523,$H$306:$H$523,$H$4)</f>
        <v>13042.187</v>
      </c>
      <c r="BV725" s="21">
        <f>SUMIFS(BV4:BV230,$H$4:$H$230,$H$4)+SUMIFS(BV306:BV523,$H$306:$H$523,$H$4)</f>
        <v>19124.5247151</v>
      </c>
      <c r="BW725" s="21">
        <f>SUMIFS(BW4:BW230,$H$4:$H$230,$H$4)+SUMIFS(BW306:BW523,$H$306:$H$523,$H$4)</f>
        <v>14124.749310236308</v>
      </c>
      <c r="BX725" s="21">
        <f>SUMIFS(BX4:BX230,$H$4:$H$230,$H$4)+SUMIFS(BX306:BX523,$H$306:$H$523,$H$4)</f>
        <v>15395.093999999999</v>
      </c>
      <c r="BY725" s="21">
        <f>SUMIFS(BY4:BY230,$H$4:$H$230,$H$4)+SUMIFS(BY306:BY523,$H$306:$H$523,$H$4)</f>
        <v>15006.143</v>
      </c>
      <c r="BZ725" s="21">
        <f>SUMIFS(BZ4:BZ230,$H$4:$H$230,$H$4)+SUMIFS(BZ306:BZ523,$H$306:$H$523,$H$4)</f>
        <v>14933.941000000001</v>
      </c>
      <c r="CA725" s="21">
        <f>SUMIFS(CA4:CA230,$H$4:$H$230,$H$4)+SUMIFS(CA306:CA523,$H$306:$H$523,$H$4)</f>
        <v>14296.237000000001</v>
      </c>
      <c r="CB725" s="21">
        <f t="shared" si="54"/>
        <v>387254.34402533632</v>
      </c>
      <c r="CG725" t="s">
        <v>33</v>
      </c>
    </row>
    <row r="726" spans="1:85" ht="15.75" hidden="1" x14ac:dyDescent="0.25">
      <c r="A726" s="62" t="s">
        <v>385</v>
      </c>
      <c r="B726" s="62"/>
      <c r="C726" s="62"/>
      <c r="D726" s="62"/>
      <c r="E726" s="62"/>
      <c r="F726" s="62"/>
      <c r="G726" s="62"/>
      <c r="H726" s="62"/>
      <c r="BM726" s="21"/>
      <c r="BN726" s="21">
        <f>SUMIFS(BN4:BN523,$H$4:$H$523,$CG$726)</f>
        <v>5205.7022799460074</v>
      </c>
      <c r="BO726" s="21">
        <f>SUMIFS(BO4:BO523,$H$4:$H$523,$CG$726)</f>
        <v>13404.72374481324</v>
      </c>
      <c r="BP726" s="21">
        <f>SUMIFS(BP4:BP523,$H$4:$H$523,$CG$726)</f>
        <v>4571.9229999999998</v>
      </c>
      <c r="BQ726" s="21">
        <f>SUMIFS(BQ4:BQ523,$H$4:$H$523,$CG$726)</f>
        <v>4571.9229999999998</v>
      </c>
      <c r="BR726" s="21">
        <f>SUMIFS(BR4:BR523,$H$4:$H$523,$CG$726)</f>
        <v>4571.9229999999998</v>
      </c>
      <c r="BS726" s="21">
        <f>SUMIFS(BS4:BS523,$H$4:$H$523,$CG$726)</f>
        <v>4571.9229999999998</v>
      </c>
      <c r="BT726" s="21">
        <f>SUMIFS(BT4:BT523,$H$4:$H$523,$CG$726)</f>
        <v>4571.9229999999998</v>
      </c>
      <c r="BU726" s="21">
        <f>SUMIFS(BU4:BU523,$H$4:$H$523,$CG$726)</f>
        <v>4571.9229999999998</v>
      </c>
      <c r="BV726" s="21">
        <f>SUMIFS(BV4:BV523,$H$4:$H$523,$CG$726)</f>
        <v>4571.9229999999998</v>
      </c>
      <c r="BW726" s="21">
        <f>SUMIFS(BW4:BW523,$H$4:$H$523,$CG$726)</f>
        <v>4571.9229999999998</v>
      </c>
      <c r="BX726" s="21">
        <f>SUMIFS(BX4:BX523,$H$4:$H$523,$CG$726)</f>
        <v>4571.9229999999998</v>
      </c>
      <c r="BY726" s="21">
        <f>SUMIFS(BY4:BY523,$H$4:$H$523,$CG$726)</f>
        <v>4571.9229999999998</v>
      </c>
      <c r="BZ726" s="21">
        <f>SUMIFS(BZ4:BZ523,$H$4:$H$523,$CG$726)</f>
        <v>4571.9229999999998</v>
      </c>
      <c r="CA726" s="21">
        <f>SUMIFS(CA4:CA523,$H$4:$H$523,$CG$726)</f>
        <v>4571.9229999999998</v>
      </c>
      <c r="CB726" s="21">
        <f t="shared" si="54"/>
        <v>73473.502024759247</v>
      </c>
      <c r="CG726" t="s">
        <v>385</v>
      </c>
    </row>
    <row r="727" spans="1:85" ht="15.75" hidden="1" x14ac:dyDescent="0.25">
      <c r="A727" s="62" t="s">
        <v>402</v>
      </c>
      <c r="B727" s="62"/>
      <c r="C727" s="62"/>
      <c r="D727" s="62"/>
      <c r="E727" s="62"/>
      <c r="F727" s="62"/>
      <c r="G727" s="62"/>
      <c r="H727" s="62"/>
      <c r="BM727" s="21"/>
      <c r="BN727" s="21">
        <f>SUMIFS(BN4:BN523,$H$4:$H$523,$CG$727)</f>
        <v>2234.7600000000002</v>
      </c>
      <c r="BO727" s="21">
        <f>SUMIFS(BO4:BO523,$H$4:$H$523,$CG$727)</f>
        <v>2234.7600000000002</v>
      </c>
      <c r="BP727" s="21">
        <f>SUMIFS(BP4:BP523,$H$4:$H$523,$CG$727)</f>
        <v>2234.7600000000002</v>
      </c>
      <c r="BQ727" s="21">
        <f>SUMIFS(BQ4:BQ523,$H$4:$H$523,$CG$727)</f>
        <v>2234.7600000000002</v>
      </c>
      <c r="BR727" s="21">
        <f>SUMIFS(BR4:BR523,$H$4:$H$523,$CG$727)</f>
        <v>2234.7600000000002</v>
      </c>
      <c r="BS727" s="21">
        <f>SUMIFS(BS4:BS523,$H$4:$H$523,$CG$727)</f>
        <v>2234.7600000000002</v>
      </c>
      <c r="BT727" s="21">
        <f>SUMIFS(BT4:BT523,$H$4:$H$523,$CG$727)</f>
        <v>2234.7600000000002</v>
      </c>
      <c r="BU727" s="21">
        <f>SUMIFS(BU4:BU523,$H$4:$H$523,$CG$727)</f>
        <v>2234.7600000000002</v>
      </c>
      <c r="BV727" s="21">
        <f>SUMIFS(BV4:BV523,$H$4:$H$523,$CG$727)</f>
        <v>2234.7600000000002</v>
      </c>
      <c r="BW727" s="21">
        <f>SUMIFS(BW4:BW523,$H$4:$H$523,$CG$727)</f>
        <v>2234.7600000000002</v>
      </c>
      <c r="BX727" s="21">
        <f>SUMIFS(BX4:BX523,$H$4:$H$523,$CG$727)</f>
        <v>2234.7600000000002</v>
      </c>
      <c r="BY727" s="21">
        <f>SUMIFS(BY4:BY523,$H$4:$H$523,$CG$727)</f>
        <v>2234.7600000000002</v>
      </c>
      <c r="BZ727" s="21">
        <f>SUMIFS(BZ4:BZ523,$H$4:$H$523,$CG$727)</f>
        <v>2234.7600000000002</v>
      </c>
      <c r="CA727" s="21">
        <f>SUMIFS(CA4:CA523,$H$4:$H$523,$CG$727)</f>
        <v>2234.7600000000002</v>
      </c>
      <c r="CB727" s="21">
        <f t="shared" si="54"/>
        <v>31286.640000000014</v>
      </c>
      <c r="CG727" t="s">
        <v>402</v>
      </c>
    </row>
    <row r="728" spans="1:85" ht="15.75" hidden="1" x14ac:dyDescent="0.25">
      <c r="A728" s="62" t="s">
        <v>418</v>
      </c>
      <c r="B728" s="62"/>
      <c r="C728" s="62"/>
      <c r="D728" s="62"/>
      <c r="E728" s="62"/>
      <c r="F728" s="62"/>
      <c r="G728" s="62"/>
      <c r="H728" s="62"/>
      <c r="BM728" s="21"/>
      <c r="BN728" s="21">
        <f>SUMIFS(BN4:BN523,$H$4:$H$523,$CG$728)</f>
        <v>132.78</v>
      </c>
      <c r="BO728" s="21">
        <f>SUMIFS(BO4:BO523,$H$4:$H$523,$CG$728)</f>
        <v>132.78</v>
      </c>
      <c r="BP728" s="21">
        <f>SUMIFS(BP4:BP523,$H$4:$H$523,$CG$728)</f>
        <v>132.78</v>
      </c>
      <c r="BQ728" s="21">
        <f>SUMIFS(BQ4:BQ523,$H$4:$H$523,$CG$728)</f>
        <v>132.78</v>
      </c>
      <c r="BR728" s="21">
        <f>SUMIFS(BR4:BR523,$H$4:$H$523,$CG$728)</f>
        <v>132.78</v>
      </c>
      <c r="BS728" s="21">
        <f>SUMIFS(BS4:BS523,$H$4:$H$523,$CG$728)</f>
        <v>132.78</v>
      </c>
      <c r="BT728" s="21">
        <f>SUMIFS(BT4:BT523,$H$4:$H$523,$CG$728)</f>
        <v>132.78</v>
      </c>
      <c r="BU728" s="21">
        <f>SUMIFS(BU4:BU523,$H$4:$H$523,$CG$728)</f>
        <v>132.78</v>
      </c>
      <c r="BV728" s="21">
        <f>SUMIFS(BV4:BV523,$H$4:$H$523,$CG$728)</f>
        <v>132.78</v>
      </c>
      <c r="BW728" s="21">
        <f>SUMIFS(BW4:BW523,$H$4:$H$523,$CG$728)</f>
        <v>132.78</v>
      </c>
      <c r="BX728" s="21">
        <f>SUMIFS(BX4:BX523,$H$4:$H$523,$CG$728)</f>
        <v>132.78</v>
      </c>
      <c r="BY728" s="21">
        <f>SUMIFS(BY4:BY523,$H$4:$H$523,$CG$728)</f>
        <v>132.78</v>
      </c>
      <c r="BZ728" s="21">
        <f>SUMIFS(BZ4:BZ523,$H$4:$H$523,$CG$728)</f>
        <v>132.78</v>
      </c>
      <c r="CA728" s="21">
        <f>SUMIFS(CA4:CA523,$H$4:$H$523,$CG$728)</f>
        <v>132.78</v>
      </c>
      <c r="CB728" s="21">
        <f t="shared" si="54"/>
        <v>1858.9199999999998</v>
      </c>
      <c r="CG728" t="s">
        <v>418</v>
      </c>
    </row>
    <row r="729" spans="1:85" ht="15.75" hidden="1" x14ac:dyDescent="0.25">
      <c r="A729" s="62" t="s">
        <v>434</v>
      </c>
      <c r="B729" s="62"/>
      <c r="C729" s="62"/>
      <c r="D729" s="62"/>
      <c r="E729" s="62"/>
      <c r="F729" s="62"/>
      <c r="G729" s="62"/>
      <c r="H729" s="62"/>
      <c r="BM729" s="21"/>
      <c r="BN729" s="21">
        <f>SUMIFS(BN4:BN523,$H$4:$H$523,$CG$729)</f>
        <v>98.529999999999987</v>
      </c>
      <c r="BO729" s="21">
        <f>SUMIFS(BO4:BO523,$H$4:$H$523,$CG$729)</f>
        <v>98.529999999999987</v>
      </c>
      <c r="BP729" s="21">
        <f>SUMIFS(BP4:BP523,$H$4:$H$523,$CG$729)</f>
        <v>98.529999999999987</v>
      </c>
      <c r="BQ729" s="21">
        <f>SUMIFS(BQ4:BQ523,$H$4:$H$523,$CG$729)</f>
        <v>98.529999999999987</v>
      </c>
      <c r="BR729" s="21">
        <f>SUMIFS(BR4:BR523,$H$4:$H$523,$CG$729)</f>
        <v>98.529999999999987</v>
      </c>
      <c r="BS729" s="21">
        <f>SUMIFS(BS4:BS523,$H$4:$H$523,$CG$729)</f>
        <v>98.529999999999987</v>
      </c>
      <c r="BT729" s="21">
        <f>SUMIFS(BT4:BT523,$H$4:$H$523,$CG$729)</f>
        <v>98.529999999999987</v>
      </c>
      <c r="BU729" s="21">
        <f>SUMIFS(BU4:BU523,$H$4:$H$523,$CG$729)</f>
        <v>98.529999999999987</v>
      </c>
      <c r="BV729" s="21">
        <f>SUMIFS(BV4:BV523,$H$4:$H$523,$CG$729)</f>
        <v>98.529999999999987</v>
      </c>
      <c r="BW729" s="21">
        <f>SUMIFS(BW4:BW523,$H$4:$H$523,$CG$729)</f>
        <v>98.529999999999987</v>
      </c>
      <c r="BX729" s="21">
        <f>SUMIFS(BX4:BX523,$H$4:$H$523,$CG$729)</f>
        <v>98.529999999999987</v>
      </c>
      <c r="BY729" s="21">
        <f>SUMIFS(BY4:BY523,$H$4:$H$523,$CG$729)</f>
        <v>98.529999999999987</v>
      </c>
      <c r="BZ729" s="21">
        <f>SUMIFS(BZ4:BZ523,$H$4:$H$523,$CG$729)</f>
        <v>98.529999999999987</v>
      </c>
      <c r="CA729" s="21">
        <f>SUMIFS(CA4:CA523,$H$4:$H$523,$CG$729)</f>
        <v>98.529999999999987</v>
      </c>
      <c r="CB729" s="21">
        <f t="shared" si="54"/>
        <v>1379.4199999999998</v>
      </c>
      <c r="CG729" t="s">
        <v>434</v>
      </c>
    </row>
    <row r="730" spans="1:85" ht="15.75" hidden="1" x14ac:dyDescent="0.25">
      <c r="A730" s="62" t="s">
        <v>450</v>
      </c>
      <c r="B730" s="62"/>
      <c r="C730" s="62"/>
      <c r="D730" s="62"/>
      <c r="E730" s="62"/>
      <c r="F730" s="62"/>
      <c r="G730" s="62"/>
      <c r="H730" s="62"/>
      <c r="BM730" s="21"/>
      <c r="BN730" s="21">
        <f>SUMIFS(BN4:BN523,$H$4:$H$523,$CG$730)</f>
        <v>552.22</v>
      </c>
      <c r="BO730" s="21">
        <f>SUMIFS(BO4:BO523,$H$4:$H$523,$CG$730)</f>
        <v>552.22</v>
      </c>
      <c r="BP730" s="21">
        <f>SUMIFS(BP4:BP523,$H$4:$H$523,$CG$730)</f>
        <v>552.22</v>
      </c>
      <c r="BQ730" s="21">
        <f>SUMIFS(BQ4:BQ523,$H$4:$H$523,$CG$730)</f>
        <v>552.22</v>
      </c>
      <c r="BR730" s="21">
        <f>SUMIFS(BR4:BR523,$H$4:$H$523,$CG$730)</f>
        <v>552.22</v>
      </c>
      <c r="BS730" s="21">
        <f>SUMIFS(BS4:BS523,$H$4:$H$523,$CG$730)</f>
        <v>552.22</v>
      </c>
      <c r="BT730" s="21">
        <f>SUMIFS(BT4:BT523,$H$4:$H$523,$CG$730)</f>
        <v>552.22</v>
      </c>
      <c r="BU730" s="21">
        <f>SUMIFS(BU4:BU523,$H$4:$H$523,$CG$730)</f>
        <v>552.22</v>
      </c>
      <c r="BV730" s="21">
        <f>SUMIFS(BV4:BV523,$H$4:$H$523,$CG$730)</f>
        <v>552.22</v>
      </c>
      <c r="BW730" s="21">
        <f>SUMIFS(BW4:BW523,$H$4:$H$523,$CG$730)</f>
        <v>552.22</v>
      </c>
      <c r="BX730" s="21">
        <f>SUMIFS(BX4:BX523,$H$4:$H$523,$CG$730)</f>
        <v>552.22</v>
      </c>
      <c r="BY730" s="21">
        <f>SUMIFS(BY4:BY523,$H$4:$H$523,$CG$730)</f>
        <v>552.22</v>
      </c>
      <c r="BZ730" s="21">
        <f>SUMIFS(BZ4:BZ523,$H$4:$H$523,$CG$730)</f>
        <v>552.22</v>
      </c>
      <c r="CA730" s="21">
        <f>SUMIFS(CA4:CA523,$H$4:$H$523,$CG$730)</f>
        <v>552.22</v>
      </c>
      <c r="CB730" s="21">
        <f t="shared" si="54"/>
        <v>7731.0800000000027</v>
      </c>
      <c r="CG730" t="s">
        <v>450</v>
      </c>
    </row>
    <row r="731" spans="1:85" ht="15.75" hidden="1" x14ac:dyDescent="0.25">
      <c r="A731" s="62" t="s">
        <v>638</v>
      </c>
      <c r="B731" s="62"/>
      <c r="C731" s="62"/>
      <c r="D731" s="62"/>
      <c r="E731" s="62"/>
      <c r="F731" s="62"/>
      <c r="G731" s="62"/>
      <c r="H731" s="62"/>
      <c r="BM731" s="21"/>
      <c r="BN731" s="21">
        <f>SUMIFS(BN4:BN523,$H$4:$H$523,$CG$731)</f>
        <v>2161.0050000000001</v>
      </c>
      <c r="BO731" s="21">
        <f t="shared" ref="BO731:CA731" si="55">SUMIFS(BO4:BO523,$H$4:$H$523,$CG$731)</f>
        <v>30117.309255</v>
      </c>
      <c r="BP731" s="21">
        <f t="shared" si="55"/>
        <v>0</v>
      </c>
      <c r="BQ731" s="21">
        <f t="shared" si="55"/>
        <v>0</v>
      </c>
      <c r="BR731" s="21">
        <f t="shared" si="55"/>
        <v>0</v>
      </c>
      <c r="BS731" s="21">
        <f t="shared" si="55"/>
        <v>0</v>
      </c>
      <c r="BT731" s="21">
        <f t="shared" si="55"/>
        <v>0</v>
      </c>
      <c r="BU731" s="21">
        <f t="shared" si="55"/>
        <v>0</v>
      </c>
      <c r="BV731" s="21">
        <f t="shared" si="55"/>
        <v>0</v>
      </c>
      <c r="BW731" s="21">
        <f t="shared" si="55"/>
        <v>0</v>
      </c>
      <c r="BX731" s="21">
        <f t="shared" si="55"/>
        <v>0</v>
      </c>
      <c r="BY731" s="21">
        <f t="shared" si="55"/>
        <v>0</v>
      </c>
      <c r="BZ731" s="21">
        <f t="shared" si="55"/>
        <v>0</v>
      </c>
      <c r="CA731" s="21">
        <f t="shared" si="55"/>
        <v>0</v>
      </c>
      <c r="CB731" s="21">
        <f t="shared" si="54"/>
        <v>32278.314255000001</v>
      </c>
      <c r="CG731" t="s">
        <v>638</v>
      </c>
    </row>
    <row r="732" spans="1:85" ht="15.75" hidden="1" x14ac:dyDescent="0.25">
      <c r="A732" s="60" t="s">
        <v>1290</v>
      </c>
      <c r="B732" s="60"/>
      <c r="C732" s="60"/>
      <c r="D732" s="60"/>
      <c r="E732" s="60"/>
      <c r="F732" s="60"/>
      <c r="G732" s="60"/>
      <c r="H732" s="60"/>
      <c r="BM732" s="21">
        <f>SUBTOTAL(9,BM5:BM523)</f>
        <v>10156.086069000001</v>
      </c>
      <c r="BN732" s="21">
        <f>SUM(BN525:BN718)</f>
        <v>159370.55000000002</v>
      </c>
      <c r="BO732" s="21">
        <f>SUM(BO525:BO718)</f>
        <v>2570977.0948599991</v>
      </c>
      <c r="BP732" s="21">
        <f>SUM(BP525:BP718)</f>
        <v>181022.95599999998</v>
      </c>
      <c r="BQ732" s="21">
        <f>SUM(BQ525:BQ718)</f>
        <v>483175.2</v>
      </c>
      <c r="BR732" s="21">
        <f>SUM(BR525:BR718)</f>
        <v>509745.50000000006</v>
      </c>
      <c r="BS732" s="21">
        <f>SUM(BS525:BS718)</f>
        <v>626246.29999999993</v>
      </c>
      <c r="BT732" s="21">
        <f>SUM(BT525:BT718)</f>
        <v>434416.19999999995</v>
      </c>
      <c r="BU732" s="21">
        <f>SUM(BU525:BU718)</f>
        <v>195344.99999999997</v>
      </c>
      <c r="BV732" s="21">
        <f>SUM(BV525:BV718)</f>
        <v>152214.09999999998</v>
      </c>
      <c r="BW732" s="21">
        <f>SUM(BW525:BW718)</f>
        <v>183249.89999999997</v>
      </c>
      <c r="BX732" s="21">
        <f>SUM(BX525:BX718)</f>
        <v>119001</v>
      </c>
      <c r="BY732" s="21">
        <f>SUM(BY525:BY718)</f>
        <v>75468.800000000003</v>
      </c>
      <c r="BZ732" s="21">
        <f>SUM(BZ525:BZ718)</f>
        <v>100997.20000000001</v>
      </c>
      <c r="CA732" s="21">
        <f>SUM(CA525:CA718)</f>
        <v>155908.89999999997</v>
      </c>
      <c r="CB732" s="21">
        <f>SUM(BN732:CA732)</f>
        <v>5947138.7008599993</v>
      </c>
    </row>
    <row r="733" spans="1:85" ht="15.75" hidden="1" x14ac:dyDescent="0.25">
      <c r="A733" s="62" t="s">
        <v>257</v>
      </c>
      <c r="B733" s="62"/>
      <c r="C733" s="62"/>
      <c r="D733" s="62"/>
      <c r="E733" s="62"/>
      <c r="F733" s="62"/>
      <c r="G733" s="62"/>
      <c r="H733" s="62"/>
      <c r="BM733" s="63"/>
      <c r="BN733" s="21">
        <f>SUMIFS(BN$525:BN$718,$H$525:$H$718,$A$733)</f>
        <v>90800</v>
      </c>
      <c r="BO733" s="21">
        <f>SUMIFS(BO$525:BO$718,$H$525:$H$718,$A$733)</f>
        <v>2481796.6648599999</v>
      </c>
      <c r="BP733" s="21">
        <f>SUMIFS(BP$525:BP$718,$H$525:$H$718,$A$733)</f>
        <v>104893</v>
      </c>
      <c r="BQ733" s="21">
        <f>SUMIFS(BQ$525:BQ$718,$H$525:$H$718,$A$733)</f>
        <v>148460</v>
      </c>
      <c r="BR733" s="21">
        <f>SUMIFS(BR$525:BR$718,$H$525:$H$718,$A$733)</f>
        <v>124649</v>
      </c>
      <c r="BS733" s="21">
        <f>SUMIFS(BS$525:BS$718,$H$525:$H$718,$A$733)</f>
        <v>205644</v>
      </c>
      <c r="BT733" s="21">
        <f>SUMIFS(BT$525:BT$718,$H$525:$H$718,$A$733)</f>
        <v>104230</v>
      </c>
      <c r="BU733" s="21">
        <f>SUMIFS(BU$525:BU$718,$H$525:$H$718,$A$733)</f>
        <v>125429</v>
      </c>
      <c r="BV733" s="21">
        <f>SUMIFS(BV$525:BV$718,$H$525:$H$718,$A$733)</f>
        <v>125780</v>
      </c>
      <c r="BW733" s="21">
        <f>SUMIFS(BW$525:BW$718,$H$525:$H$718,$A$733)</f>
        <v>116529</v>
      </c>
      <c r="BX733" s="21">
        <f>SUMIFS(BX$525:BX$718,$H$525:$H$718,$A$733)</f>
        <v>83530</v>
      </c>
      <c r="BY733" s="21">
        <f>SUMIFS(BY$525:BY$718,$H$525:$H$718,$A$733)</f>
        <v>52029</v>
      </c>
      <c r="BZ733" s="21">
        <f>SUMIFS(BZ$525:BZ$718,$H$525:$H$718,$A$733)</f>
        <v>72570</v>
      </c>
      <c r="CA733" s="21">
        <f>SUMIFS(CA$525:CA$718,$H$525:$H$718,$A$733)</f>
        <v>119479</v>
      </c>
      <c r="CB733" s="21">
        <f t="shared" si="54"/>
        <v>3955818.6648599999</v>
      </c>
    </row>
    <row r="734" spans="1:85" ht="15.75" hidden="1" x14ac:dyDescent="0.25">
      <c r="A734" s="62" t="s">
        <v>33</v>
      </c>
      <c r="B734" s="62"/>
      <c r="C734" s="62"/>
      <c r="D734" s="62"/>
      <c r="E734" s="62"/>
      <c r="F734" s="62"/>
      <c r="G734" s="62"/>
      <c r="H734" s="62"/>
      <c r="BM734" s="63"/>
      <c r="BN734" s="21">
        <f>SUMIFS(BN$525:BN$718,$H$525:$H$718,$A734)</f>
        <v>45534.049999999996</v>
      </c>
      <c r="BO734" s="21">
        <f>SUMIFS(BO$525:BO$718,$H$525:$H$718,$A$734)</f>
        <v>66177.430000000008</v>
      </c>
      <c r="BP734" s="21">
        <f>SUMIFS(BP$525:BP$718,$H$525:$H$718,$A$734)</f>
        <v>53126.955999999998</v>
      </c>
      <c r="BQ734" s="21">
        <f>SUMIFS(BQ$525:BQ$718,$H$525:$H$718,$A$734)</f>
        <v>311712.2</v>
      </c>
      <c r="BR734" s="21">
        <f>SUMIFS(BR$525:BR$718,$H$525:$H$718,$A$734)</f>
        <v>360113.4</v>
      </c>
      <c r="BS734" s="21">
        <f>SUMIFS(BS$525:BS$718,$H$525:$H$718,$A$734)</f>
        <v>397619.20000000001</v>
      </c>
      <c r="BT734" s="21">
        <f>SUMIFS(BT$525:BT$718,$H$525:$H$718,$A$734)</f>
        <v>307244.2</v>
      </c>
      <c r="BU734" s="21">
        <f>SUMIFS(BU$525:BU$718,$H$525:$H$718,$A$734)</f>
        <v>46974</v>
      </c>
      <c r="BV734" s="21">
        <f>SUMIFS(BV$525:BV$718,$H$525:$H$718,$A$734)</f>
        <v>3451</v>
      </c>
      <c r="BW734" s="21">
        <f>SUMIFS(BW$525:BW$718,$H$525:$H$718,$A$734)</f>
        <v>33937.800000000003</v>
      </c>
      <c r="BX734" s="21">
        <f>SUMIFS(BX$525:BX$718,$H$525:$H$718,$A$734)</f>
        <v>12529</v>
      </c>
      <c r="BY734" s="21">
        <f>SUMIFS(BY$525:BY$718,$H$525:$H$718,$A$734)</f>
        <v>497.8</v>
      </c>
      <c r="BZ734" s="21">
        <f>SUMIFS(BZ$525:BZ$718,$H$525:$H$718,$A$734)</f>
        <v>5485.2</v>
      </c>
      <c r="CA734" s="21">
        <f>SUMIFS(CA$525:CA$718,$H$525:$H$718,$A$734)</f>
        <v>11446.8</v>
      </c>
      <c r="CB734" s="21">
        <f t="shared" si="54"/>
        <v>1655849.0360000001</v>
      </c>
    </row>
    <row r="735" spans="1:85" ht="15.75" hidden="1" customHeight="1" x14ac:dyDescent="0.25">
      <c r="A735" s="62" t="s">
        <v>1211</v>
      </c>
      <c r="B735" s="62"/>
      <c r="C735" s="62"/>
      <c r="D735" s="62"/>
      <c r="E735" s="62"/>
      <c r="F735" s="62"/>
      <c r="G735" s="62"/>
      <c r="H735" s="62"/>
      <c r="BM735" s="63"/>
      <c r="BN735" s="21">
        <f>SUMIFS(BN$525:BN$718,$H$525:$H$718,$A735)</f>
        <v>1665</v>
      </c>
      <c r="BO735" s="21">
        <f t="shared" ref="BO735:CA750" si="56">SUMIFS(BO$525:BO$718,$H$525:$H$718,$A735)</f>
        <v>1665</v>
      </c>
      <c r="BP735" s="21">
        <f t="shared" si="56"/>
        <v>1665</v>
      </c>
      <c r="BQ735" s="21">
        <f t="shared" si="56"/>
        <v>1665</v>
      </c>
      <c r="BR735" s="21">
        <f t="shared" si="56"/>
        <v>1665</v>
      </c>
      <c r="BS735" s="21">
        <f t="shared" si="56"/>
        <v>1665</v>
      </c>
      <c r="BT735" s="21">
        <f t="shared" si="56"/>
        <v>1665</v>
      </c>
      <c r="BU735" s="21">
        <f t="shared" si="56"/>
        <v>1665</v>
      </c>
      <c r="BV735" s="21">
        <f t="shared" si="56"/>
        <v>1665</v>
      </c>
      <c r="BW735" s="21">
        <f t="shared" si="56"/>
        <v>1665</v>
      </c>
      <c r="BX735" s="21">
        <f t="shared" si="56"/>
        <v>1665</v>
      </c>
      <c r="BY735" s="21">
        <f t="shared" si="56"/>
        <v>1665</v>
      </c>
      <c r="BZ735" s="21">
        <f t="shared" si="56"/>
        <v>1665</v>
      </c>
      <c r="CA735" s="21">
        <f t="shared" si="56"/>
        <v>1665</v>
      </c>
      <c r="CB735" s="21">
        <f t="shared" si="54"/>
        <v>23310</v>
      </c>
    </row>
    <row r="736" spans="1:85" ht="15" hidden="1" customHeight="1" x14ac:dyDescent="0.25">
      <c r="A736" s="62" t="s">
        <v>638</v>
      </c>
      <c r="B736" s="62"/>
      <c r="C736" s="62"/>
      <c r="D736" s="62"/>
      <c r="E736" s="62"/>
      <c r="F736" s="62"/>
      <c r="G736" s="62"/>
      <c r="H736" s="62"/>
      <c r="BM736" s="63"/>
      <c r="BN736" s="21">
        <f t="shared" ref="BN736:CA760" si="57">SUMIFS(BN$525:BN$718,$H$525:$H$718,$A736)</f>
        <v>1126</v>
      </c>
      <c r="BO736" s="21">
        <f t="shared" si="56"/>
        <v>1126</v>
      </c>
      <c r="BP736" s="21">
        <f t="shared" si="56"/>
        <v>1126</v>
      </c>
      <c r="BQ736" s="21">
        <f t="shared" si="56"/>
        <v>1126</v>
      </c>
      <c r="BR736" s="21">
        <f t="shared" si="56"/>
        <v>1126</v>
      </c>
      <c r="BS736" s="21">
        <f t="shared" si="56"/>
        <v>1126</v>
      </c>
      <c r="BT736" s="21">
        <f t="shared" si="56"/>
        <v>1126</v>
      </c>
      <c r="BU736" s="21">
        <f t="shared" si="56"/>
        <v>1126</v>
      </c>
      <c r="BV736" s="21">
        <f t="shared" si="56"/>
        <v>1126</v>
      </c>
      <c r="BW736" s="21">
        <f t="shared" si="56"/>
        <v>1126</v>
      </c>
      <c r="BX736" s="21">
        <f t="shared" si="56"/>
        <v>1126</v>
      </c>
      <c r="BY736" s="21">
        <f t="shared" si="56"/>
        <v>1126</v>
      </c>
      <c r="BZ736" s="21">
        <f t="shared" si="56"/>
        <v>1126</v>
      </c>
      <c r="CA736" s="21">
        <f t="shared" si="56"/>
        <v>1126</v>
      </c>
      <c r="CB736" s="21">
        <f t="shared" si="54"/>
        <v>15764</v>
      </c>
    </row>
    <row r="737" spans="1:80" ht="15.75" hidden="1" customHeight="1" x14ac:dyDescent="0.25">
      <c r="A737" s="62" t="s">
        <v>1212</v>
      </c>
      <c r="B737" s="62"/>
      <c r="C737" s="62"/>
      <c r="D737" s="62"/>
      <c r="E737" s="62"/>
      <c r="F737" s="62"/>
      <c r="G737" s="62"/>
      <c r="H737" s="62"/>
      <c r="BM737" s="63"/>
      <c r="BN737" s="21">
        <f t="shared" si="57"/>
        <v>5000</v>
      </c>
      <c r="BO737" s="21">
        <f t="shared" si="56"/>
        <v>5000</v>
      </c>
      <c r="BP737" s="21">
        <f t="shared" si="56"/>
        <v>5000</v>
      </c>
      <c r="BQ737" s="21">
        <f t="shared" si="56"/>
        <v>5000</v>
      </c>
      <c r="BR737" s="21">
        <f t="shared" si="56"/>
        <v>5000</v>
      </c>
      <c r="BS737" s="21">
        <f t="shared" si="56"/>
        <v>5000</v>
      </c>
      <c r="BT737" s="21">
        <f t="shared" si="56"/>
        <v>5000</v>
      </c>
      <c r="BU737" s="21">
        <f t="shared" si="56"/>
        <v>5000</v>
      </c>
      <c r="BV737" s="21">
        <f t="shared" si="56"/>
        <v>5000</v>
      </c>
      <c r="BW737" s="21">
        <f t="shared" si="56"/>
        <v>5000</v>
      </c>
      <c r="BX737" s="21">
        <f t="shared" si="56"/>
        <v>5000</v>
      </c>
      <c r="BY737" s="21">
        <f t="shared" si="56"/>
        <v>5000</v>
      </c>
      <c r="BZ737" s="21">
        <f t="shared" si="56"/>
        <v>5000</v>
      </c>
      <c r="CA737" s="21">
        <f t="shared" si="56"/>
        <v>5000</v>
      </c>
      <c r="CB737" s="21">
        <f t="shared" si="54"/>
        <v>70000</v>
      </c>
    </row>
    <row r="738" spans="1:80" ht="15.75" hidden="1" customHeight="1" x14ac:dyDescent="0.25">
      <c r="A738" s="62" t="s">
        <v>1213</v>
      </c>
      <c r="B738" s="62"/>
      <c r="C738" s="62"/>
      <c r="D738" s="62"/>
      <c r="E738" s="62"/>
      <c r="F738" s="62"/>
      <c r="G738" s="62"/>
      <c r="H738" s="62"/>
      <c r="BM738" s="63"/>
      <c r="BN738" s="21">
        <f t="shared" si="57"/>
        <v>96</v>
      </c>
      <c r="BO738" s="21">
        <f t="shared" si="56"/>
        <v>96</v>
      </c>
      <c r="BP738" s="21">
        <f t="shared" si="56"/>
        <v>96</v>
      </c>
      <c r="BQ738" s="21">
        <f t="shared" si="56"/>
        <v>96</v>
      </c>
      <c r="BR738" s="21">
        <f t="shared" si="56"/>
        <v>96</v>
      </c>
      <c r="BS738" s="21">
        <f t="shared" si="56"/>
        <v>96</v>
      </c>
      <c r="BT738" s="21">
        <f t="shared" si="56"/>
        <v>96</v>
      </c>
      <c r="BU738" s="21">
        <f t="shared" si="56"/>
        <v>96</v>
      </c>
      <c r="BV738" s="21">
        <f t="shared" si="56"/>
        <v>96</v>
      </c>
      <c r="BW738" s="21">
        <f t="shared" si="56"/>
        <v>96</v>
      </c>
      <c r="BX738" s="21">
        <f t="shared" si="56"/>
        <v>96</v>
      </c>
      <c r="BY738" s="21">
        <f t="shared" si="56"/>
        <v>96</v>
      </c>
      <c r="BZ738" s="21">
        <f t="shared" si="56"/>
        <v>96</v>
      </c>
      <c r="CA738" s="21">
        <f t="shared" si="56"/>
        <v>96</v>
      </c>
      <c r="CB738" s="21">
        <f t="shared" si="54"/>
        <v>1344</v>
      </c>
    </row>
    <row r="739" spans="1:80" ht="15.75" hidden="1" customHeight="1" x14ac:dyDescent="0.25">
      <c r="A739" s="62" t="s">
        <v>1214</v>
      </c>
      <c r="B739" s="62"/>
      <c r="C739" s="62"/>
      <c r="D739" s="62"/>
      <c r="E739" s="62"/>
      <c r="F739" s="62"/>
      <c r="G739" s="62"/>
      <c r="H739" s="62"/>
      <c r="BM739" s="63"/>
      <c r="BN739" s="21">
        <f t="shared" si="57"/>
        <v>346.3</v>
      </c>
      <c r="BO739" s="21">
        <f t="shared" si="56"/>
        <v>346.3</v>
      </c>
      <c r="BP739" s="21">
        <f t="shared" si="56"/>
        <v>346.3</v>
      </c>
      <c r="BQ739" s="21">
        <f t="shared" si="56"/>
        <v>346.3</v>
      </c>
      <c r="BR739" s="21">
        <f t="shared" si="56"/>
        <v>346.3</v>
      </c>
      <c r="BS739" s="21">
        <f t="shared" si="56"/>
        <v>346.3</v>
      </c>
      <c r="BT739" s="21">
        <f t="shared" si="56"/>
        <v>346.3</v>
      </c>
      <c r="BU739" s="21">
        <f t="shared" si="56"/>
        <v>346.3</v>
      </c>
      <c r="BV739" s="21">
        <f t="shared" si="56"/>
        <v>346.3</v>
      </c>
      <c r="BW739" s="21">
        <f t="shared" si="56"/>
        <v>346.3</v>
      </c>
      <c r="BX739" s="21">
        <f t="shared" si="56"/>
        <v>346.3</v>
      </c>
      <c r="BY739" s="21">
        <f t="shared" si="56"/>
        <v>346.3</v>
      </c>
      <c r="BZ739" s="21">
        <f t="shared" si="56"/>
        <v>346.3</v>
      </c>
      <c r="CA739" s="21">
        <f t="shared" si="56"/>
        <v>346.3</v>
      </c>
      <c r="CB739" s="21">
        <f t="shared" si="54"/>
        <v>4848.2000000000016</v>
      </c>
    </row>
    <row r="740" spans="1:80" ht="15.75" hidden="1" customHeight="1" x14ac:dyDescent="0.25">
      <c r="A740" s="62" t="s">
        <v>1215</v>
      </c>
      <c r="B740" s="62"/>
      <c r="C740" s="62"/>
      <c r="D740" s="62"/>
      <c r="E740" s="62"/>
      <c r="F740" s="62"/>
      <c r="G740" s="62"/>
      <c r="H740" s="62"/>
      <c r="BM740" s="63"/>
      <c r="BN740" s="21">
        <f t="shared" si="57"/>
        <v>215</v>
      </c>
      <c r="BO740" s="21">
        <f t="shared" si="56"/>
        <v>215</v>
      </c>
      <c r="BP740" s="21">
        <f t="shared" si="56"/>
        <v>215</v>
      </c>
      <c r="BQ740" s="21">
        <f t="shared" si="56"/>
        <v>215</v>
      </c>
      <c r="BR740" s="21">
        <f t="shared" si="56"/>
        <v>215</v>
      </c>
      <c r="BS740" s="21">
        <f t="shared" si="56"/>
        <v>215</v>
      </c>
      <c r="BT740" s="21">
        <f t="shared" si="56"/>
        <v>215</v>
      </c>
      <c r="BU740" s="21">
        <f t="shared" si="56"/>
        <v>215</v>
      </c>
      <c r="BV740" s="21">
        <f t="shared" si="56"/>
        <v>215</v>
      </c>
      <c r="BW740" s="21">
        <f t="shared" si="56"/>
        <v>215</v>
      </c>
      <c r="BX740" s="21">
        <f t="shared" si="56"/>
        <v>215</v>
      </c>
      <c r="BY740" s="21">
        <f t="shared" si="56"/>
        <v>215</v>
      </c>
      <c r="BZ740" s="21">
        <f t="shared" si="56"/>
        <v>215</v>
      </c>
      <c r="CA740" s="21">
        <f t="shared" si="56"/>
        <v>215</v>
      </c>
      <c r="CB740" s="21">
        <f t="shared" si="54"/>
        <v>3010</v>
      </c>
    </row>
    <row r="741" spans="1:80" ht="15.75" hidden="1" customHeight="1" x14ac:dyDescent="0.25">
      <c r="A741" s="62" t="s">
        <v>1216</v>
      </c>
      <c r="B741" s="62"/>
      <c r="C741" s="62"/>
      <c r="D741" s="62"/>
      <c r="E741" s="62"/>
      <c r="F741" s="62"/>
      <c r="G741" s="62"/>
      <c r="H741" s="62"/>
      <c r="BM741" s="63"/>
      <c r="BN741" s="21">
        <f t="shared" si="57"/>
        <v>3134.2</v>
      </c>
      <c r="BO741" s="21">
        <f t="shared" si="56"/>
        <v>3134.2</v>
      </c>
      <c r="BP741" s="21">
        <f t="shared" si="56"/>
        <v>3134.2</v>
      </c>
      <c r="BQ741" s="21">
        <f t="shared" si="56"/>
        <v>3134.2</v>
      </c>
      <c r="BR741" s="21">
        <f t="shared" si="56"/>
        <v>3134.2</v>
      </c>
      <c r="BS741" s="21">
        <f t="shared" si="56"/>
        <v>3134.2</v>
      </c>
      <c r="BT741" s="21">
        <f t="shared" si="56"/>
        <v>3134.2</v>
      </c>
      <c r="BU741" s="21">
        <f t="shared" si="56"/>
        <v>3134.2</v>
      </c>
      <c r="BV741" s="21">
        <f t="shared" si="56"/>
        <v>3134.2</v>
      </c>
      <c r="BW741" s="21">
        <f t="shared" si="56"/>
        <v>3134.2</v>
      </c>
      <c r="BX741" s="21">
        <f t="shared" si="56"/>
        <v>3134.2</v>
      </c>
      <c r="BY741" s="21">
        <f t="shared" si="56"/>
        <v>3134.2</v>
      </c>
      <c r="BZ741" s="21">
        <f t="shared" si="56"/>
        <v>3134.2</v>
      </c>
      <c r="CA741" s="21">
        <f t="shared" si="56"/>
        <v>3134.2</v>
      </c>
      <c r="CB741" s="21">
        <f t="shared" si="54"/>
        <v>43878.799999999996</v>
      </c>
    </row>
    <row r="742" spans="1:80" ht="15.75" hidden="1" customHeight="1" x14ac:dyDescent="0.25">
      <c r="A742" s="62" t="s">
        <v>1217</v>
      </c>
      <c r="B742" s="62"/>
      <c r="C742" s="62"/>
      <c r="D742" s="62"/>
      <c r="E742" s="62"/>
      <c r="F742" s="62"/>
      <c r="G742" s="62"/>
      <c r="H742" s="62"/>
      <c r="BM742" s="63"/>
      <c r="BN742" s="21">
        <f t="shared" si="57"/>
        <v>643</v>
      </c>
      <c r="BO742" s="21">
        <f t="shared" si="56"/>
        <v>643</v>
      </c>
      <c r="BP742" s="21">
        <f t="shared" si="56"/>
        <v>643</v>
      </c>
      <c r="BQ742" s="21">
        <f t="shared" si="56"/>
        <v>643</v>
      </c>
      <c r="BR742" s="21">
        <f t="shared" si="56"/>
        <v>643</v>
      </c>
      <c r="BS742" s="21">
        <f t="shared" si="56"/>
        <v>643</v>
      </c>
      <c r="BT742" s="21">
        <f t="shared" si="56"/>
        <v>643</v>
      </c>
      <c r="BU742" s="21">
        <f t="shared" si="56"/>
        <v>643</v>
      </c>
      <c r="BV742" s="21">
        <f t="shared" si="56"/>
        <v>643</v>
      </c>
      <c r="BW742" s="21">
        <f t="shared" si="56"/>
        <v>643</v>
      </c>
      <c r="BX742" s="21">
        <f t="shared" si="56"/>
        <v>643</v>
      </c>
      <c r="BY742" s="21">
        <f t="shared" si="56"/>
        <v>643</v>
      </c>
      <c r="BZ742" s="21">
        <f t="shared" si="56"/>
        <v>643</v>
      </c>
      <c r="CA742" s="21">
        <f t="shared" si="56"/>
        <v>643</v>
      </c>
      <c r="CB742" s="21">
        <f t="shared" si="54"/>
        <v>9002</v>
      </c>
    </row>
    <row r="743" spans="1:80" ht="15.75" hidden="1" customHeight="1" x14ac:dyDescent="0.25">
      <c r="A743" s="62" t="s">
        <v>1218</v>
      </c>
      <c r="B743" s="62"/>
      <c r="C743" s="62"/>
      <c r="D743" s="62"/>
      <c r="E743" s="62"/>
      <c r="F743" s="62"/>
      <c r="G743" s="62"/>
      <c r="H743" s="62"/>
      <c r="BM743" s="63"/>
      <c r="BN743" s="21">
        <f t="shared" si="57"/>
        <v>1391.4</v>
      </c>
      <c r="BO743" s="21">
        <f t="shared" si="56"/>
        <v>1391.4</v>
      </c>
      <c r="BP743" s="21">
        <f t="shared" si="56"/>
        <v>1391.4</v>
      </c>
      <c r="BQ743" s="21">
        <f t="shared" si="56"/>
        <v>1391.4</v>
      </c>
      <c r="BR743" s="21">
        <f t="shared" si="56"/>
        <v>1391.4</v>
      </c>
      <c r="BS743" s="21">
        <f t="shared" si="56"/>
        <v>1391.4</v>
      </c>
      <c r="BT743" s="21">
        <f t="shared" si="56"/>
        <v>1391.4</v>
      </c>
      <c r="BU743" s="21">
        <f t="shared" si="56"/>
        <v>1391.4</v>
      </c>
      <c r="BV743" s="21">
        <f t="shared" si="56"/>
        <v>1391.4</v>
      </c>
      <c r="BW743" s="21">
        <f t="shared" si="56"/>
        <v>1391.4</v>
      </c>
      <c r="BX743" s="21">
        <f t="shared" si="56"/>
        <v>1391.4</v>
      </c>
      <c r="BY743" s="21">
        <f t="shared" si="56"/>
        <v>1391.4</v>
      </c>
      <c r="BZ743" s="21">
        <f t="shared" si="56"/>
        <v>1391.4</v>
      </c>
      <c r="CA743" s="21">
        <f t="shared" si="56"/>
        <v>1391.4</v>
      </c>
      <c r="CB743" s="21">
        <f t="shared" si="54"/>
        <v>19479.600000000002</v>
      </c>
    </row>
    <row r="744" spans="1:80" ht="15.75" hidden="1" customHeight="1" x14ac:dyDescent="0.25">
      <c r="A744" s="62" t="s">
        <v>1219</v>
      </c>
      <c r="B744" s="62"/>
      <c r="C744" s="62"/>
      <c r="D744" s="62"/>
      <c r="E744" s="62"/>
      <c r="F744" s="62"/>
      <c r="G744" s="62"/>
      <c r="H744" s="62"/>
      <c r="BM744" s="63"/>
      <c r="BN744" s="21">
        <f t="shared" si="57"/>
        <v>564.6</v>
      </c>
      <c r="BO744" s="21">
        <f t="shared" si="56"/>
        <v>564.6</v>
      </c>
      <c r="BP744" s="21">
        <f t="shared" si="56"/>
        <v>564.6</v>
      </c>
      <c r="BQ744" s="21">
        <f t="shared" si="56"/>
        <v>564.6</v>
      </c>
      <c r="BR744" s="21">
        <f t="shared" si="56"/>
        <v>564.6</v>
      </c>
      <c r="BS744" s="21">
        <f t="shared" si="56"/>
        <v>564.6</v>
      </c>
      <c r="BT744" s="21">
        <f t="shared" si="56"/>
        <v>564.6</v>
      </c>
      <c r="BU744" s="21">
        <f t="shared" si="56"/>
        <v>564.6</v>
      </c>
      <c r="BV744" s="21">
        <f t="shared" si="56"/>
        <v>564.6</v>
      </c>
      <c r="BW744" s="21">
        <f t="shared" si="56"/>
        <v>564.6</v>
      </c>
      <c r="BX744" s="21">
        <f t="shared" si="56"/>
        <v>564.6</v>
      </c>
      <c r="BY744" s="21">
        <f t="shared" si="56"/>
        <v>564.6</v>
      </c>
      <c r="BZ744" s="21">
        <f t="shared" si="56"/>
        <v>564.6</v>
      </c>
      <c r="CA744" s="21">
        <f t="shared" si="56"/>
        <v>564.6</v>
      </c>
      <c r="CB744" s="21">
        <f t="shared" si="54"/>
        <v>7904.4000000000024</v>
      </c>
    </row>
    <row r="745" spans="1:80" ht="15.75" hidden="1" customHeight="1" x14ac:dyDescent="0.25">
      <c r="A745" s="62" t="s">
        <v>1220</v>
      </c>
      <c r="B745" s="62"/>
      <c r="C745" s="62"/>
      <c r="D745" s="62"/>
      <c r="E745" s="62"/>
      <c r="F745" s="62"/>
      <c r="G745" s="62"/>
      <c r="H745" s="62"/>
      <c r="BM745" s="63"/>
      <c r="BN745" s="21">
        <f t="shared" si="57"/>
        <v>347.3</v>
      </c>
      <c r="BO745" s="21">
        <f t="shared" si="56"/>
        <v>347.3</v>
      </c>
      <c r="BP745" s="21">
        <f t="shared" si="56"/>
        <v>347.3</v>
      </c>
      <c r="BQ745" s="21">
        <f t="shared" si="56"/>
        <v>347.3</v>
      </c>
      <c r="BR745" s="21">
        <f t="shared" si="56"/>
        <v>347.3</v>
      </c>
      <c r="BS745" s="21">
        <f t="shared" si="56"/>
        <v>347.3</v>
      </c>
      <c r="BT745" s="21">
        <f t="shared" si="56"/>
        <v>347.3</v>
      </c>
      <c r="BU745" s="21">
        <f t="shared" si="56"/>
        <v>347.3</v>
      </c>
      <c r="BV745" s="21">
        <f t="shared" si="56"/>
        <v>347.3</v>
      </c>
      <c r="BW745" s="21">
        <f t="shared" si="56"/>
        <v>347.3</v>
      </c>
      <c r="BX745" s="21">
        <f t="shared" si="56"/>
        <v>347.3</v>
      </c>
      <c r="BY745" s="21">
        <f t="shared" si="56"/>
        <v>347.3</v>
      </c>
      <c r="BZ745" s="21">
        <f t="shared" si="56"/>
        <v>347.3</v>
      </c>
      <c r="CA745" s="21">
        <f t="shared" si="56"/>
        <v>347.3</v>
      </c>
      <c r="CB745" s="21">
        <f t="shared" si="54"/>
        <v>4862.2000000000016</v>
      </c>
    </row>
    <row r="746" spans="1:80" ht="15.75" hidden="1" customHeight="1" x14ac:dyDescent="0.25">
      <c r="A746" s="62" t="s">
        <v>1221</v>
      </c>
      <c r="B746" s="62"/>
      <c r="C746" s="62"/>
      <c r="D746" s="62"/>
      <c r="E746" s="62"/>
      <c r="F746" s="62"/>
      <c r="G746" s="62"/>
      <c r="H746" s="62"/>
      <c r="BM746" s="63"/>
      <c r="BN746" s="21">
        <f t="shared" si="57"/>
        <v>61</v>
      </c>
      <c r="BO746" s="21">
        <f t="shared" si="56"/>
        <v>61</v>
      </c>
      <c r="BP746" s="21">
        <f t="shared" si="56"/>
        <v>61</v>
      </c>
      <c r="BQ746" s="21">
        <f t="shared" si="56"/>
        <v>61</v>
      </c>
      <c r="BR746" s="21">
        <f t="shared" si="56"/>
        <v>0</v>
      </c>
      <c r="BS746" s="21">
        <f t="shared" si="56"/>
        <v>0</v>
      </c>
      <c r="BT746" s="21">
        <f t="shared" si="56"/>
        <v>0</v>
      </c>
      <c r="BU746" s="21">
        <f t="shared" si="56"/>
        <v>0</v>
      </c>
      <c r="BV746" s="21">
        <f t="shared" si="56"/>
        <v>0</v>
      </c>
      <c r="BW746" s="21">
        <f t="shared" si="56"/>
        <v>0</v>
      </c>
      <c r="BX746" s="21">
        <f t="shared" si="56"/>
        <v>0</v>
      </c>
      <c r="BY746" s="21">
        <f t="shared" si="56"/>
        <v>0</v>
      </c>
      <c r="BZ746" s="21">
        <f t="shared" si="56"/>
        <v>0</v>
      </c>
      <c r="CA746" s="21">
        <f t="shared" si="56"/>
        <v>0</v>
      </c>
      <c r="CB746" s="21">
        <f t="shared" si="54"/>
        <v>244</v>
      </c>
    </row>
    <row r="747" spans="1:80" ht="15.75" hidden="1" customHeight="1" x14ac:dyDescent="0.25">
      <c r="A747" s="62" t="s">
        <v>1222</v>
      </c>
      <c r="B747" s="62"/>
      <c r="C747" s="62"/>
      <c r="D747" s="62"/>
      <c r="E747" s="62"/>
      <c r="F747" s="62"/>
      <c r="G747" s="62"/>
      <c r="H747" s="62"/>
      <c r="BM747" s="63"/>
      <c r="BN747" s="21">
        <f t="shared" si="57"/>
        <v>209</v>
      </c>
      <c r="BO747" s="21">
        <f t="shared" si="56"/>
        <v>209</v>
      </c>
      <c r="BP747" s="21">
        <f t="shared" si="56"/>
        <v>209</v>
      </c>
      <c r="BQ747" s="21">
        <f t="shared" si="56"/>
        <v>209</v>
      </c>
      <c r="BR747" s="21">
        <f t="shared" si="56"/>
        <v>209</v>
      </c>
      <c r="BS747" s="21">
        <f t="shared" si="56"/>
        <v>209</v>
      </c>
      <c r="BT747" s="21">
        <f t="shared" si="56"/>
        <v>209</v>
      </c>
      <c r="BU747" s="21">
        <f t="shared" si="56"/>
        <v>209</v>
      </c>
      <c r="BV747" s="21">
        <f t="shared" si="56"/>
        <v>209</v>
      </c>
      <c r="BW747" s="21">
        <f t="shared" si="56"/>
        <v>209</v>
      </c>
      <c r="BX747" s="21">
        <f t="shared" si="56"/>
        <v>209</v>
      </c>
      <c r="BY747" s="21">
        <f t="shared" si="56"/>
        <v>209</v>
      </c>
      <c r="BZ747" s="21">
        <f t="shared" si="56"/>
        <v>209</v>
      </c>
      <c r="CA747" s="21">
        <f t="shared" si="56"/>
        <v>209</v>
      </c>
      <c r="CB747" s="21">
        <f t="shared" si="54"/>
        <v>2926</v>
      </c>
    </row>
    <row r="748" spans="1:80" ht="15.75" hidden="1" customHeight="1" x14ac:dyDescent="0.25">
      <c r="A748" s="62" t="s">
        <v>1223</v>
      </c>
      <c r="B748" s="62"/>
      <c r="C748" s="62"/>
      <c r="D748" s="62"/>
      <c r="E748" s="62"/>
      <c r="F748" s="62"/>
      <c r="G748" s="62"/>
      <c r="H748" s="62"/>
      <c r="BM748" s="63"/>
      <c r="BN748" s="21">
        <f t="shared" si="57"/>
        <v>70.5</v>
      </c>
      <c r="BO748" s="21">
        <f t="shared" si="56"/>
        <v>70.5</v>
      </c>
      <c r="BP748" s="21">
        <f t="shared" si="56"/>
        <v>70.5</v>
      </c>
      <c r="BQ748" s="21">
        <f t="shared" si="56"/>
        <v>70.5</v>
      </c>
      <c r="BR748" s="21">
        <f t="shared" si="56"/>
        <v>70.5</v>
      </c>
      <c r="BS748" s="21">
        <f t="shared" si="56"/>
        <v>70.5</v>
      </c>
      <c r="BT748" s="21">
        <f t="shared" si="56"/>
        <v>70.5</v>
      </c>
      <c r="BU748" s="21">
        <f t="shared" si="56"/>
        <v>70.5</v>
      </c>
      <c r="BV748" s="21">
        <f t="shared" si="56"/>
        <v>70.5</v>
      </c>
      <c r="BW748" s="21">
        <f t="shared" si="56"/>
        <v>70.5</v>
      </c>
      <c r="BX748" s="21">
        <f t="shared" si="56"/>
        <v>70.5</v>
      </c>
      <c r="BY748" s="21">
        <f t="shared" si="56"/>
        <v>70.5</v>
      </c>
      <c r="BZ748" s="21">
        <f t="shared" si="56"/>
        <v>70.5</v>
      </c>
      <c r="CA748" s="21">
        <f t="shared" si="56"/>
        <v>70.5</v>
      </c>
      <c r="CB748" s="21">
        <f t="shared" si="54"/>
        <v>987</v>
      </c>
    </row>
    <row r="749" spans="1:80" ht="15.75" hidden="1" customHeight="1" x14ac:dyDescent="0.25">
      <c r="A749" s="62" t="s">
        <v>1224</v>
      </c>
      <c r="B749" s="62"/>
      <c r="C749" s="62"/>
      <c r="D749" s="62"/>
      <c r="E749" s="62"/>
      <c r="F749" s="62"/>
      <c r="G749" s="62"/>
      <c r="H749" s="62"/>
      <c r="BM749" s="63"/>
      <c r="BN749" s="21">
        <f t="shared" si="57"/>
        <v>73.900000000000006</v>
      </c>
      <c r="BO749" s="21">
        <f t="shared" si="56"/>
        <v>73.900000000000006</v>
      </c>
      <c r="BP749" s="21">
        <f t="shared" si="56"/>
        <v>73.900000000000006</v>
      </c>
      <c r="BQ749" s="21">
        <f t="shared" si="56"/>
        <v>73.900000000000006</v>
      </c>
      <c r="BR749" s="21">
        <f t="shared" si="56"/>
        <v>73.900000000000006</v>
      </c>
      <c r="BS749" s="21">
        <f t="shared" si="56"/>
        <v>73.900000000000006</v>
      </c>
      <c r="BT749" s="21">
        <f t="shared" si="56"/>
        <v>73.900000000000006</v>
      </c>
      <c r="BU749" s="21">
        <f t="shared" si="56"/>
        <v>73.900000000000006</v>
      </c>
      <c r="BV749" s="21">
        <f t="shared" si="56"/>
        <v>73.900000000000006</v>
      </c>
      <c r="BW749" s="21">
        <f t="shared" si="56"/>
        <v>73.900000000000006</v>
      </c>
      <c r="BX749" s="21">
        <f t="shared" si="56"/>
        <v>73.900000000000006</v>
      </c>
      <c r="BY749" s="21">
        <f t="shared" si="56"/>
        <v>73.900000000000006</v>
      </c>
      <c r="BZ749" s="21">
        <f t="shared" si="56"/>
        <v>73.900000000000006</v>
      </c>
      <c r="CA749" s="21">
        <f t="shared" si="56"/>
        <v>73.900000000000006</v>
      </c>
      <c r="CB749" s="21">
        <f t="shared" si="54"/>
        <v>1034.5999999999999</v>
      </c>
    </row>
    <row r="750" spans="1:80" ht="15.75" hidden="1" customHeight="1" x14ac:dyDescent="0.25">
      <c r="A750" s="62" t="s">
        <v>1225</v>
      </c>
      <c r="B750" s="62"/>
      <c r="C750" s="62"/>
      <c r="D750" s="62"/>
      <c r="E750" s="62"/>
      <c r="F750" s="62"/>
      <c r="G750" s="62"/>
      <c r="H750" s="62"/>
      <c r="BM750" s="63"/>
      <c r="BN750" s="21">
        <f t="shared" si="57"/>
        <v>514.29999999999995</v>
      </c>
      <c r="BO750" s="21">
        <f t="shared" si="56"/>
        <v>514.29999999999995</v>
      </c>
      <c r="BP750" s="21">
        <f t="shared" si="56"/>
        <v>514.29999999999995</v>
      </c>
      <c r="BQ750" s="21">
        <f t="shared" si="56"/>
        <v>514.29999999999995</v>
      </c>
      <c r="BR750" s="21">
        <f t="shared" si="56"/>
        <v>514.29999999999995</v>
      </c>
      <c r="BS750" s="21">
        <f t="shared" si="56"/>
        <v>514.29999999999995</v>
      </c>
      <c r="BT750" s="21">
        <f t="shared" si="56"/>
        <v>514.29999999999995</v>
      </c>
      <c r="BU750" s="21">
        <f t="shared" si="56"/>
        <v>514.29999999999995</v>
      </c>
      <c r="BV750" s="21">
        <f t="shared" si="56"/>
        <v>514.29999999999995</v>
      </c>
      <c r="BW750" s="21">
        <f t="shared" si="56"/>
        <v>514.29999999999995</v>
      </c>
      <c r="BX750" s="21">
        <f t="shared" si="56"/>
        <v>514.29999999999995</v>
      </c>
      <c r="BY750" s="21">
        <f t="shared" si="56"/>
        <v>514.29999999999995</v>
      </c>
      <c r="BZ750" s="21">
        <f t="shared" si="56"/>
        <v>514.29999999999995</v>
      </c>
      <c r="CA750" s="21">
        <f t="shared" si="56"/>
        <v>514.29999999999995</v>
      </c>
      <c r="CB750" s="21">
        <f t="shared" si="54"/>
        <v>7200.2000000000016</v>
      </c>
    </row>
    <row r="751" spans="1:80" ht="15.75" hidden="1" customHeight="1" x14ac:dyDescent="0.25">
      <c r="A751" s="62" t="s">
        <v>1226</v>
      </c>
      <c r="B751" s="62"/>
      <c r="C751" s="62"/>
      <c r="D751" s="62"/>
      <c r="E751" s="62"/>
      <c r="F751" s="62"/>
      <c r="G751" s="62"/>
      <c r="H751" s="62"/>
      <c r="BM751" s="63"/>
      <c r="BN751" s="21">
        <f t="shared" si="57"/>
        <v>869.5</v>
      </c>
      <c r="BO751" s="21">
        <f t="shared" si="57"/>
        <v>869.5</v>
      </c>
      <c r="BP751" s="21">
        <f t="shared" si="57"/>
        <v>869.5</v>
      </c>
      <c r="BQ751" s="21">
        <f t="shared" si="57"/>
        <v>869.5</v>
      </c>
      <c r="BR751" s="21">
        <f t="shared" si="57"/>
        <v>869.5</v>
      </c>
      <c r="BS751" s="21">
        <f t="shared" si="57"/>
        <v>869.5</v>
      </c>
      <c r="BT751" s="21">
        <f t="shared" si="57"/>
        <v>869.5</v>
      </c>
      <c r="BU751" s="21">
        <f t="shared" si="57"/>
        <v>869.5</v>
      </c>
      <c r="BV751" s="21">
        <f t="shared" si="57"/>
        <v>869.5</v>
      </c>
      <c r="BW751" s="21">
        <f t="shared" si="57"/>
        <v>869.5</v>
      </c>
      <c r="BX751" s="21">
        <f t="shared" si="57"/>
        <v>869.5</v>
      </c>
      <c r="BY751" s="21">
        <f t="shared" si="57"/>
        <v>869.5</v>
      </c>
      <c r="BZ751" s="21">
        <f t="shared" si="57"/>
        <v>869.5</v>
      </c>
      <c r="CA751" s="21">
        <f t="shared" si="57"/>
        <v>869.5</v>
      </c>
      <c r="CB751" s="21">
        <f t="shared" si="54"/>
        <v>12173</v>
      </c>
    </row>
    <row r="752" spans="1:80" ht="15.75" hidden="1" customHeight="1" x14ac:dyDescent="0.25">
      <c r="A752" s="62" t="s">
        <v>1227</v>
      </c>
      <c r="B752" s="62"/>
      <c r="C752" s="62"/>
      <c r="D752" s="62"/>
      <c r="E752" s="62"/>
      <c r="F752" s="62"/>
      <c r="G752" s="62"/>
      <c r="H752" s="62"/>
      <c r="BM752" s="63"/>
      <c r="BN752" s="21">
        <f t="shared" si="57"/>
        <v>1192.4000000000001</v>
      </c>
      <c r="BO752" s="21">
        <f t="shared" si="57"/>
        <v>1158.9000000000001</v>
      </c>
      <c r="BP752" s="21">
        <f t="shared" si="57"/>
        <v>1158.9000000000001</v>
      </c>
      <c r="BQ752" s="21">
        <f t="shared" si="57"/>
        <v>1158.9000000000001</v>
      </c>
      <c r="BR752" s="21">
        <f t="shared" si="57"/>
        <v>3200</v>
      </c>
      <c r="BS752" s="21">
        <f t="shared" si="57"/>
        <v>1200</v>
      </c>
      <c r="BT752" s="21">
        <f t="shared" si="57"/>
        <v>1158.9000000000001</v>
      </c>
      <c r="BU752" s="21">
        <f t="shared" si="57"/>
        <v>1158.9000000000001</v>
      </c>
      <c r="BV752" s="21">
        <f t="shared" si="57"/>
        <v>1200</v>
      </c>
      <c r="BW752" s="21">
        <f t="shared" si="57"/>
        <v>11000</v>
      </c>
      <c r="BX752" s="21">
        <f t="shared" si="57"/>
        <v>1158.9000000000001</v>
      </c>
      <c r="BY752" s="21">
        <f t="shared" si="57"/>
        <v>1158.9000000000001</v>
      </c>
      <c r="BZ752" s="21">
        <f t="shared" si="57"/>
        <v>1158.9000000000001</v>
      </c>
      <c r="CA752" s="21">
        <f t="shared" si="57"/>
        <v>3200</v>
      </c>
      <c r="CB752" s="21">
        <f t="shared" si="54"/>
        <v>30263.600000000006</v>
      </c>
    </row>
    <row r="753" spans="1:80" ht="15.75" hidden="1" customHeight="1" x14ac:dyDescent="0.25">
      <c r="A753" s="62" t="s">
        <v>1228</v>
      </c>
      <c r="B753" s="62"/>
      <c r="C753" s="62"/>
      <c r="D753" s="62"/>
      <c r="E753" s="62"/>
      <c r="F753" s="62"/>
      <c r="G753" s="62"/>
      <c r="H753" s="62"/>
      <c r="BM753" s="63"/>
      <c r="BN753" s="21">
        <f t="shared" si="57"/>
        <v>1071.3</v>
      </c>
      <c r="BO753" s="21">
        <f t="shared" si="57"/>
        <v>1071.3</v>
      </c>
      <c r="BP753" s="21">
        <f t="shared" si="57"/>
        <v>1071.3</v>
      </c>
      <c r="BQ753" s="21">
        <f t="shared" si="57"/>
        <v>1071.3</v>
      </c>
      <c r="BR753" s="21">
        <f t="shared" si="57"/>
        <v>1071.3</v>
      </c>
      <c r="BS753" s="21">
        <f t="shared" si="57"/>
        <v>1071.3</v>
      </c>
      <c r="BT753" s="21">
        <f t="shared" si="57"/>
        <v>1071.3</v>
      </c>
      <c r="BU753" s="21">
        <f t="shared" si="57"/>
        <v>1071.3</v>
      </c>
      <c r="BV753" s="21">
        <f t="shared" si="57"/>
        <v>1071.3</v>
      </c>
      <c r="BW753" s="21">
        <f t="shared" si="57"/>
        <v>1071.3</v>
      </c>
      <c r="BX753" s="21">
        <f t="shared" si="57"/>
        <v>1071.3</v>
      </c>
      <c r="BY753" s="21">
        <f t="shared" si="57"/>
        <v>1071.3</v>
      </c>
      <c r="BZ753" s="21">
        <f t="shared" si="57"/>
        <v>1071.3</v>
      </c>
      <c r="CA753" s="21">
        <f t="shared" si="57"/>
        <v>1071.3</v>
      </c>
      <c r="CB753" s="21">
        <f t="shared" si="54"/>
        <v>14998.199999999995</v>
      </c>
    </row>
    <row r="754" spans="1:80" ht="15.75" hidden="1" customHeight="1" x14ac:dyDescent="0.25">
      <c r="A754" s="62" t="s">
        <v>1229</v>
      </c>
      <c r="B754" s="62"/>
      <c r="C754" s="62"/>
      <c r="D754" s="62"/>
      <c r="E754" s="62"/>
      <c r="F754" s="62"/>
      <c r="G754" s="62"/>
      <c r="H754" s="62"/>
      <c r="BM754" s="63"/>
      <c r="BN754" s="21">
        <f t="shared" si="57"/>
        <v>913.1</v>
      </c>
      <c r="BO754" s="21">
        <f t="shared" si="57"/>
        <v>913.1</v>
      </c>
      <c r="BP754" s="21">
        <f t="shared" si="57"/>
        <v>913.1</v>
      </c>
      <c r="BQ754" s="21">
        <f t="shared" si="57"/>
        <v>913.1</v>
      </c>
      <c r="BR754" s="21">
        <f t="shared" si="57"/>
        <v>913.1</v>
      </c>
      <c r="BS754" s="21">
        <f t="shared" si="57"/>
        <v>913.1</v>
      </c>
      <c r="BT754" s="21">
        <f t="shared" si="57"/>
        <v>913.1</v>
      </c>
      <c r="BU754" s="21">
        <f t="shared" si="57"/>
        <v>913.1</v>
      </c>
      <c r="BV754" s="21">
        <f t="shared" si="57"/>
        <v>913.1</v>
      </c>
      <c r="BW754" s="21">
        <f t="shared" si="57"/>
        <v>913.1</v>
      </c>
      <c r="BX754" s="21">
        <f t="shared" si="57"/>
        <v>913.1</v>
      </c>
      <c r="BY754" s="21">
        <f t="shared" si="57"/>
        <v>913.1</v>
      </c>
      <c r="BZ754" s="21">
        <f t="shared" si="57"/>
        <v>913.1</v>
      </c>
      <c r="CA754" s="21">
        <f t="shared" si="57"/>
        <v>913.1</v>
      </c>
      <c r="CB754" s="21">
        <f t="shared" si="54"/>
        <v>12783.400000000003</v>
      </c>
    </row>
    <row r="755" spans="1:80" ht="15.75" hidden="1" customHeight="1" x14ac:dyDescent="0.25">
      <c r="A755" s="62" t="s">
        <v>1230</v>
      </c>
      <c r="B755" s="62"/>
      <c r="C755" s="62"/>
      <c r="D755" s="62"/>
      <c r="E755" s="62"/>
      <c r="F755" s="62"/>
      <c r="G755" s="62"/>
      <c r="H755" s="62"/>
      <c r="BM755" s="63"/>
      <c r="BN755" s="21">
        <f t="shared" si="57"/>
        <v>977.7</v>
      </c>
      <c r="BO755" s="21">
        <f t="shared" si="57"/>
        <v>977.7</v>
      </c>
      <c r="BP755" s="21">
        <f t="shared" si="57"/>
        <v>977.7</v>
      </c>
      <c r="BQ755" s="21">
        <f t="shared" si="57"/>
        <v>977.7</v>
      </c>
      <c r="BR755" s="21">
        <f t="shared" si="57"/>
        <v>977.7</v>
      </c>
      <c r="BS755" s="21">
        <f t="shared" si="57"/>
        <v>977.7</v>
      </c>
      <c r="BT755" s="21">
        <f t="shared" si="57"/>
        <v>977.7</v>
      </c>
      <c r="BU755" s="21">
        <f t="shared" si="57"/>
        <v>977.7</v>
      </c>
      <c r="BV755" s="21">
        <f t="shared" si="57"/>
        <v>977.7</v>
      </c>
      <c r="BW755" s="21">
        <f t="shared" si="57"/>
        <v>977.7</v>
      </c>
      <c r="BX755" s="21">
        <f t="shared" si="57"/>
        <v>977.7</v>
      </c>
      <c r="BY755" s="21">
        <f t="shared" si="57"/>
        <v>977.7</v>
      </c>
      <c r="BZ755" s="21">
        <f t="shared" si="57"/>
        <v>977.7</v>
      </c>
      <c r="CA755" s="21">
        <f t="shared" si="57"/>
        <v>977.7</v>
      </c>
      <c r="CB755" s="21">
        <f t="shared" si="54"/>
        <v>13687.800000000003</v>
      </c>
    </row>
    <row r="756" spans="1:80" ht="15.75" hidden="1" customHeight="1" x14ac:dyDescent="0.25">
      <c r="A756" s="62" t="s">
        <v>1231</v>
      </c>
      <c r="B756" s="62"/>
      <c r="C756" s="62"/>
      <c r="D756" s="62"/>
      <c r="E756" s="62"/>
      <c r="F756" s="62"/>
      <c r="G756" s="62"/>
      <c r="H756" s="62"/>
      <c r="BM756" s="63"/>
      <c r="BN756" s="21">
        <f t="shared" si="57"/>
        <v>62</v>
      </c>
      <c r="BO756" s="21">
        <f t="shared" si="57"/>
        <v>62</v>
      </c>
      <c r="BP756" s="21">
        <f t="shared" si="57"/>
        <v>62</v>
      </c>
      <c r="BQ756" s="21">
        <f t="shared" si="57"/>
        <v>62</v>
      </c>
      <c r="BR756" s="21">
        <f t="shared" si="57"/>
        <v>62</v>
      </c>
      <c r="BS756" s="21">
        <f t="shared" si="57"/>
        <v>62</v>
      </c>
      <c r="BT756" s="21">
        <f t="shared" si="57"/>
        <v>62</v>
      </c>
      <c r="BU756" s="21">
        <f t="shared" si="57"/>
        <v>62</v>
      </c>
      <c r="BV756" s="21">
        <f t="shared" si="57"/>
        <v>62</v>
      </c>
      <c r="BW756" s="21">
        <f t="shared" si="57"/>
        <v>62</v>
      </c>
      <c r="BX756" s="21">
        <f t="shared" si="57"/>
        <v>62</v>
      </c>
      <c r="BY756" s="21">
        <f t="shared" si="57"/>
        <v>62</v>
      </c>
      <c r="BZ756" s="21">
        <f t="shared" si="57"/>
        <v>62</v>
      </c>
      <c r="CA756" s="21">
        <f t="shared" si="57"/>
        <v>62</v>
      </c>
      <c r="CB756" s="21">
        <f t="shared" si="54"/>
        <v>868</v>
      </c>
    </row>
    <row r="757" spans="1:80" ht="15.75" hidden="1" customHeight="1" x14ac:dyDescent="0.25">
      <c r="A757" s="62" t="s">
        <v>1232</v>
      </c>
      <c r="B757" s="62"/>
      <c r="C757" s="62"/>
      <c r="D757" s="62"/>
      <c r="E757" s="62"/>
      <c r="F757" s="62"/>
      <c r="G757" s="62"/>
      <c r="H757" s="62"/>
      <c r="BM757" s="63"/>
      <c r="BN757" s="21">
        <f t="shared" si="57"/>
        <v>1726.5</v>
      </c>
      <c r="BO757" s="21">
        <f t="shared" si="57"/>
        <v>1726.5</v>
      </c>
      <c r="BP757" s="21">
        <f t="shared" si="57"/>
        <v>1726.5</v>
      </c>
      <c r="BQ757" s="21">
        <f t="shared" si="57"/>
        <v>1726.5</v>
      </c>
      <c r="BR757" s="21">
        <f t="shared" si="57"/>
        <v>1726.5</v>
      </c>
      <c r="BS757" s="21">
        <f t="shared" si="57"/>
        <v>1726.5</v>
      </c>
      <c r="BT757" s="21">
        <f t="shared" si="57"/>
        <v>1726.5</v>
      </c>
      <c r="BU757" s="21">
        <f t="shared" si="57"/>
        <v>1726.5</v>
      </c>
      <c r="BV757" s="21">
        <f t="shared" si="57"/>
        <v>1726.5</v>
      </c>
      <c r="BW757" s="21">
        <f t="shared" si="57"/>
        <v>1726.5</v>
      </c>
      <c r="BX757" s="21">
        <f t="shared" si="57"/>
        <v>1726.5</v>
      </c>
      <c r="BY757" s="21">
        <f t="shared" si="57"/>
        <v>1726.5</v>
      </c>
      <c r="BZ757" s="21">
        <f t="shared" si="57"/>
        <v>1726.5</v>
      </c>
      <c r="CA757" s="21">
        <f t="shared" si="57"/>
        <v>1726.5</v>
      </c>
      <c r="CB757" s="21">
        <f t="shared" si="54"/>
        <v>24171</v>
      </c>
    </row>
    <row r="758" spans="1:80" ht="15.75" hidden="1" customHeight="1" x14ac:dyDescent="0.25">
      <c r="A758" s="62" t="s">
        <v>1233</v>
      </c>
      <c r="B758" s="62"/>
      <c r="C758" s="62"/>
      <c r="D758" s="62"/>
      <c r="E758" s="62"/>
      <c r="F758" s="62"/>
      <c r="G758" s="62"/>
      <c r="H758" s="62"/>
      <c r="BM758" s="63"/>
      <c r="BN758" s="21">
        <f t="shared" si="57"/>
        <v>262.8</v>
      </c>
      <c r="BO758" s="21">
        <f t="shared" si="57"/>
        <v>262.8</v>
      </c>
      <c r="BP758" s="21">
        <f t="shared" si="57"/>
        <v>262.8</v>
      </c>
      <c r="BQ758" s="21">
        <f t="shared" si="57"/>
        <v>262.8</v>
      </c>
      <c r="BR758" s="21">
        <f t="shared" si="57"/>
        <v>262.8</v>
      </c>
      <c r="BS758" s="21">
        <f t="shared" si="57"/>
        <v>262.8</v>
      </c>
      <c r="BT758" s="21">
        <f t="shared" si="57"/>
        <v>262.8</v>
      </c>
      <c r="BU758" s="21">
        <f t="shared" si="57"/>
        <v>262.8</v>
      </c>
      <c r="BV758" s="21">
        <f t="shared" si="57"/>
        <v>262.8</v>
      </c>
      <c r="BW758" s="21">
        <f t="shared" si="57"/>
        <v>262.8</v>
      </c>
      <c r="BX758" s="21">
        <f t="shared" si="57"/>
        <v>262.8</v>
      </c>
      <c r="BY758" s="21">
        <f t="shared" si="57"/>
        <v>262.8</v>
      </c>
      <c r="BZ758" s="21">
        <f t="shared" si="57"/>
        <v>262.8</v>
      </c>
      <c r="CA758" s="21">
        <f t="shared" si="57"/>
        <v>262.8</v>
      </c>
      <c r="CB758" s="21">
        <f t="shared" si="54"/>
        <v>3679.2000000000012</v>
      </c>
    </row>
    <row r="759" spans="1:80" ht="15.75" hidden="1" customHeight="1" x14ac:dyDescent="0.25">
      <c r="A759" s="62" t="s">
        <v>1234</v>
      </c>
      <c r="B759" s="62"/>
      <c r="C759" s="62"/>
      <c r="D759" s="62"/>
      <c r="E759" s="62"/>
      <c r="F759" s="62"/>
      <c r="G759" s="62"/>
      <c r="H759" s="62"/>
      <c r="BM759" s="63"/>
      <c r="BN759" s="21">
        <f t="shared" si="57"/>
        <v>227.7</v>
      </c>
      <c r="BO759" s="21">
        <f t="shared" si="57"/>
        <v>227.7</v>
      </c>
      <c r="BP759" s="21">
        <f t="shared" si="57"/>
        <v>227.7</v>
      </c>
      <c r="BQ759" s="21">
        <f t="shared" si="57"/>
        <v>227.7</v>
      </c>
      <c r="BR759" s="21">
        <f t="shared" si="57"/>
        <v>227.7</v>
      </c>
      <c r="BS759" s="21">
        <f t="shared" si="57"/>
        <v>227.7</v>
      </c>
      <c r="BT759" s="21">
        <f t="shared" si="57"/>
        <v>227.7</v>
      </c>
      <c r="BU759" s="21">
        <f t="shared" si="57"/>
        <v>227.7</v>
      </c>
      <c r="BV759" s="21">
        <f t="shared" si="57"/>
        <v>227.7</v>
      </c>
      <c r="BW759" s="21">
        <f t="shared" si="57"/>
        <v>227.7</v>
      </c>
      <c r="BX759" s="21">
        <f t="shared" si="57"/>
        <v>227.7</v>
      </c>
      <c r="BY759" s="21">
        <f t="shared" si="57"/>
        <v>227.7</v>
      </c>
      <c r="BZ759" s="21">
        <f t="shared" si="57"/>
        <v>227.7</v>
      </c>
      <c r="CA759" s="21">
        <f t="shared" si="57"/>
        <v>227.7</v>
      </c>
      <c r="CB759" s="21">
        <f t="shared" si="54"/>
        <v>3187.7999999999993</v>
      </c>
    </row>
    <row r="760" spans="1:80" ht="15.75" hidden="1" customHeight="1" x14ac:dyDescent="0.25">
      <c r="A760" s="62" t="s">
        <v>1235</v>
      </c>
      <c r="B760" s="62"/>
      <c r="C760" s="62"/>
      <c r="D760" s="62"/>
      <c r="E760" s="62"/>
      <c r="F760" s="62"/>
      <c r="G760" s="62"/>
      <c r="H760" s="62"/>
      <c r="BM760" s="63"/>
      <c r="BN760" s="21">
        <f t="shared" si="57"/>
        <v>276</v>
      </c>
      <c r="BO760" s="21">
        <f t="shared" si="57"/>
        <v>276</v>
      </c>
      <c r="BP760" s="21">
        <f t="shared" si="57"/>
        <v>276</v>
      </c>
      <c r="BQ760" s="21">
        <f t="shared" si="57"/>
        <v>276</v>
      </c>
      <c r="BR760" s="21">
        <f t="shared" si="57"/>
        <v>276</v>
      </c>
      <c r="BS760" s="21">
        <f t="shared" si="57"/>
        <v>276</v>
      </c>
      <c r="BT760" s="21">
        <f t="shared" si="57"/>
        <v>276</v>
      </c>
      <c r="BU760" s="21">
        <f t="shared" si="57"/>
        <v>276</v>
      </c>
      <c r="BV760" s="21">
        <f t="shared" si="57"/>
        <v>276</v>
      </c>
      <c r="BW760" s="21">
        <f t="shared" si="57"/>
        <v>276</v>
      </c>
      <c r="BX760" s="21">
        <f t="shared" si="57"/>
        <v>276</v>
      </c>
      <c r="BY760" s="21">
        <f t="shared" si="57"/>
        <v>276</v>
      </c>
      <c r="BZ760" s="21">
        <f t="shared" si="57"/>
        <v>276</v>
      </c>
      <c r="CA760" s="21">
        <f t="shared" si="57"/>
        <v>276</v>
      </c>
      <c r="CB760" s="21">
        <f>SUM(BN760:CA760)</f>
        <v>3864</v>
      </c>
    </row>
    <row r="761" spans="1:80" ht="15.75" hidden="1" customHeight="1" x14ac:dyDescent="0.25">
      <c r="A761" s="43"/>
      <c r="B761" s="43"/>
      <c r="C761" s="43"/>
      <c r="D761" s="43"/>
      <c r="E761" s="43"/>
      <c r="F761" s="43"/>
      <c r="G761" s="43"/>
      <c r="H761" s="43"/>
      <c r="BM761" s="63"/>
      <c r="BN761" s="21"/>
      <c r="BO761" s="21"/>
      <c r="BP761" s="21"/>
      <c r="BQ761" s="21"/>
      <c r="BR761" s="21"/>
      <c r="BS761" s="21"/>
      <c r="BT761" s="21"/>
      <c r="BU761" s="21"/>
      <c r="BV761" s="21"/>
      <c r="BW761" s="21"/>
      <c r="BX761" s="21"/>
      <c r="BY761" s="21"/>
      <c r="BZ761" s="21"/>
      <c r="CA761" s="21"/>
      <c r="CB761" s="21"/>
    </row>
    <row r="762" spans="1:80" hidden="1" x14ac:dyDescent="0.25"/>
    <row r="763" spans="1:80" ht="15.75" x14ac:dyDescent="0.25">
      <c r="A763" s="62" t="s">
        <v>257</v>
      </c>
      <c r="B763" s="62"/>
      <c r="C763" s="62"/>
      <c r="D763" s="62"/>
      <c r="E763" s="62"/>
      <c r="F763" s="62"/>
      <c r="G763" s="62"/>
      <c r="H763" s="62"/>
      <c r="BN763" s="21">
        <f>BN724+BN733</f>
        <v>287750.10072719998</v>
      </c>
      <c r="BO763" s="21">
        <f t="shared" ref="BO763:CA763" si="58">BO724+BO733</f>
        <v>3317260.7504726998</v>
      </c>
      <c r="BP763" s="21">
        <f t="shared" si="58"/>
        <v>472899.15876512142</v>
      </c>
      <c r="BQ763" s="21">
        <f t="shared" si="58"/>
        <v>593614.22228996537</v>
      </c>
      <c r="BR763" s="21">
        <f t="shared" si="58"/>
        <v>512152.77817999991</v>
      </c>
      <c r="BS763" s="21">
        <f t="shared" si="58"/>
        <v>393085.61459615402</v>
      </c>
      <c r="BT763" s="21">
        <f t="shared" si="58"/>
        <v>262936.54062384594</v>
      </c>
      <c r="BU763" s="21">
        <f t="shared" si="58"/>
        <v>169826.68624000001</v>
      </c>
      <c r="BV763" s="21">
        <f t="shared" si="58"/>
        <v>188644.462493</v>
      </c>
      <c r="BW763" s="21">
        <f t="shared" si="58"/>
        <v>194191.97946999999</v>
      </c>
      <c r="BX763" s="21">
        <f t="shared" si="58"/>
        <v>160726.76384</v>
      </c>
      <c r="BY763" s="21">
        <f t="shared" si="58"/>
        <v>129422.64234999999</v>
      </c>
      <c r="BZ763" s="21">
        <f t="shared" si="58"/>
        <v>156800.62946</v>
      </c>
      <c r="CA763" s="21">
        <f t="shared" si="58"/>
        <v>179038.08166</v>
      </c>
      <c r="CB763" s="21">
        <f t="shared" ref="CB763:CB797" si="59">SUM(BN763:CA763)</f>
        <v>7018350.4111679858</v>
      </c>
    </row>
    <row r="764" spans="1:80" ht="15.75" x14ac:dyDescent="0.25">
      <c r="A764" s="62" t="s">
        <v>33</v>
      </c>
      <c r="B764" s="62"/>
      <c r="C764" s="62"/>
      <c r="D764" s="62"/>
      <c r="E764" s="62"/>
      <c r="F764" s="62"/>
      <c r="G764" s="62"/>
      <c r="H764" s="62"/>
      <c r="BN764" s="21">
        <f>BN725+BN734</f>
        <v>134830.04233333332</v>
      </c>
      <c r="BO764" s="21">
        <f t="shared" ref="BO764:CA764" si="60">BO725+BO734</f>
        <v>136604.43033333335</v>
      </c>
      <c r="BP764" s="21">
        <f t="shared" si="60"/>
        <v>125943.92133333336</v>
      </c>
      <c r="BQ764" s="21">
        <f t="shared" si="60"/>
        <v>322987.04399999999</v>
      </c>
      <c r="BR764" s="21">
        <f t="shared" si="60"/>
        <v>373451.60800000001</v>
      </c>
      <c r="BS764" s="21">
        <f t="shared" si="60"/>
        <v>409420.09299999999</v>
      </c>
      <c r="BT764" s="21">
        <f t="shared" si="60"/>
        <v>319621.76500000001</v>
      </c>
      <c r="BU764" s="21">
        <f t="shared" si="60"/>
        <v>60016.186999999998</v>
      </c>
      <c r="BV764" s="21">
        <f t="shared" si="60"/>
        <v>22575.5247151</v>
      </c>
      <c r="BW764" s="21">
        <f t="shared" si="60"/>
        <v>48062.549310236311</v>
      </c>
      <c r="BX764" s="21">
        <f t="shared" si="60"/>
        <v>27924.093999999997</v>
      </c>
      <c r="BY764" s="21">
        <f t="shared" si="60"/>
        <v>15503.942999999999</v>
      </c>
      <c r="BZ764" s="21">
        <f t="shared" si="60"/>
        <v>20419.141</v>
      </c>
      <c r="CA764" s="21">
        <f t="shared" si="60"/>
        <v>25743.037</v>
      </c>
      <c r="CB764" s="21">
        <f t="shared" si="59"/>
        <v>2043103.3800253363</v>
      </c>
    </row>
    <row r="765" spans="1:80" ht="15.75" x14ac:dyDescent="0.25">
      <c r="A765" s="62" t="s">
        <v>1211</v>
      </c>
      <c r="B765" s="62"/>
      <c r="C765" s="62"/>
      <c r="D765" s="62"/>
      <c r="E765" s="62"/>
      <c r="F765" s="62"/>
      <c r="G765" s="62"/>
      <c r="H765" s="62"/>
      <c r="BN765" s="21">
        <f>BN735</f>
        <v>1665</v>
      </c>
      <c r="BO765" s="21">
        <f t="shared" ref="BO765:CA765" si="61">BO735</f>
        <v>1665</v>
      </c>
      <c r="BP765" s="21">
        <f t="shared" si="61"/>
        <v>1665</v>
      </c>
      <c r="BQ765" s="21">
        <f t="shared" si="61"/>
        <v>1665</v>
      </c>
      <c r="BR765" s="21">
        <f t="shared" si="61"/>
        <v>1665</v>
      </c>
      <c r="BS765" s="21">
        <f t="shared" si="61"/>
        <v>1665</v>
      </c>
      <c r="BT765" s="21">
        <f t="shared" si="61"/>
        <v>1665</v>
      </c>
      <c r="BU765" s="21">
        <f t="shared" si="61"/>
        <v>1665</v>
      </c>
      <c r="BV765" s="21">
        <f t="shared" si="61"/>
        <v>1665</v>
      </c>
      <c r="BW765" s="21">
        <f t="shared" si="61"/>
        <v>1665</v>
      </c>
      <c r="BX765" s="21">
        <f t="shared" si="61"/>
        <v>1665</v>
      </c>
      <c r="BY765" s="21">
        <f t="shared" si="61"/>
        <v>1665</v>
      </c>
      <c r="BZ765" s="21">
        <f t="shared" si="61"/>
        <v>1665</v>
      </c>
      <c r="CA765" s="21">
        <f t="shared" si="61"/>
        <v>1665</v>
      </c>
      <c r="CB765" s="21">
        <f t="shared" si="59"/>
        <v>23310</v>
      </c>
    </row>
    <row r="766" spans="1:80" ht="15.75" x14ac:dyDescent="0.25">
      <c r="A766" s="62" t="s">
        <v>638</v>
      </c>
      <c r="B766" s="62"/>
      <c r="C766" s="62"/>
      <c r="D766" s="62"/>
      <c r="E766" s="62"/>
      <c r="F766" s="62"/>
      <c r="G766" s="62"/>
      <c r="H766" s="62"/>
      <c r="BN766" s="21">
        <f t="shared" ref="BN766:CA790" si="62">BN736</f>
        <v>1126</v>
      </c>
      <c r="BO766" s="21">
        <f t="shared" si="62"/>
        <v>1126</v>
      </c>
      <c r="BP766" s="21">
        <f t="shared" si="62"/>
        <v>1126</v>
      </c>
      <c r="BQ766" s="21">
        <f t="shared" si="62"/>
        <v>1126</v>
      </c>
      <c r="BR766" s="21">
        <f t="shared" si="62"/>
        <v>1126</v>
      </c>
      <c r="BS766" s="21">
        <f t="shared" si="62"/>
        <v>1126</v>
      </c>
      <c r="BT766" s="21">
        <f t="shared" si="62"/>
        <v>1126</v>
      </c>
      <c r="BU766" s="21">
        <f t="shared" si="62"/>
        <v>1126</v>
      </c>
      <c r="BV766" s="21">
        <f t="shared" si="62"/>
        <v>1126</v>
      </c>
      <c r="BW766" s="21">
        <f t="shared" si="62"/>
        <v>1126</v>
      </c>
      <c r="BX766" s="21">
        <f t="shared" si="62"/>
        <v>1126</v>
      </c>
      <c r="BY766" s="21">
        <f t="shared" si="62"/>
        <v>1126</v>
      </c>
      <c r="BZ766" s="21">
        <f t="shared" si="62"/>
        <v>1126</v>
      </c>
      <c r="CA766" s="21">
        <f t="shared" si="62"/>
        <v>1126</v>
      </c>
      <c r="CB766" s="21">
        <f t="shared" si="59"/>
        <v>15764</v>
      </c>
    </row>
    <row r="767" spans="1:80" ht="15.75" x14ac:dyDescent="0.25">
      <c r="A767" s="62" t="s">
        <v>1212</v>
      </c>
      <c r="B767" s="62"/>
      <c r="C767" s="62"/>
      <c r="D767" s="62"/>
      <c r="E767" s="62"/>
      <c r="F767" s="62"/>
      <c r="G767" s="62"/>
      <c r="H767" s="62"/>
      <c r="BN767" s="21">
        <f t="shared" si="62"/>
        <v>5000</v>
      </c>
      <c r="BO767" s="21">
        <f t="shared" si="62"/>
        <v>5000</v>
      </c>
      <c r="BP767" s="21">
        <f t="shared" si="62"/>
        <v>5000</v>
      </c>
      <c r="BQ767" s="21">
        <f t="shared" si="62"/>
        <v>5000</v>
      </c>
      <c r="BR767" s="21">
        <f t="shared" si="62"/>
        <v>5000</v>
      </c>
      <c r="BS767" s="21">
        <f t="shared" si="62"/>
        <v>5000</v>
      </c>
      <c r="BT767" s="21">
        <f t="shared" si="62"/>
        <v>5000</v>
      </c>
      <c r="BU767" s="21">
        <f t="shared" si="62"/>
        <v>5000</v>
      </c>
      <c r="BV767" s="21">
        <f t="shared" si="62"/>
        <v>5000</v>
      </c>
      <c r="BW767" s="21">
        <f t="shared" si="62"/>
        <v>5000</v>
      </c>
      <c r="BX767" s="21">
        <f t="shared" si="62"/>
        <v>5000</v>
      </c>
      <c r="BY767" s="21">
        <f t="shared" si="62"/>
        <v>5000</v>
      </c>
      <c r="BZ767" s="21">
        <f t="shared" si="62"/>
        <v>5000</v>
      </c>
      <c r="CA767" s="21">
        <f t="shared" si="62"/>
        <v>5000</v>
      </c>
      <c r="CB767" s="21">
        <f t="shared" si="59"/>
        <v>70000</v>
      </c>
    </row>
    <row r="768" spans="1:80" ht="15.75" x14ac:dyDescent="0.25">
      <c r="A768" s="62" t="s">
        <v>1213</v>
      </c>
      <c r="B768" s="62"/>
      <c r="C768" s="62"/>
      <c r="D768" s="62"/>
      <c r="E768" s="62"/>
      <c r="F768" s="62"/>
      <c r="G768" s="62"/>
      <c r="H768" s="62"/>
      <c r="BN768" s="21">
        <f t="shared" si="62"/>
        <v>96</v>
      </c>
      <c r="BO768" s="21">
        <f t="shared" si="62"/>
        <v>96</v>
      </c>
      <c r="BP768" s="21">
        <f t="shared" si="62"/>
        <v>96</v>
      </c>
      <c r="BQ768" s="21">
        <f t="shared" si="62"/>
        <v>96</v>
      </c>
      <c r="BR768" s="21">
        <f t="shared" si="62"/>
        <v>96</v>
      </c>
      <c r="BS768" s="21">
        <f t="shared" si="62"/>
        <v>96</v>
      </c>
      <c r="BT768" s="21">
        <f t="shared" si="62"/>
        <v>96</v>
      </c>
      <c r="BU768" s="21">
        <f t="shared" si="62"/>
        <v>96</v>
      </c>
      <c r="BV768" s="21">
        <f t="shared" si="62"/>
        <v>96</v>
      </c>
      <c r="BW768" s="21">
        <f t="shared" si="62"/>
        <v>96</v>
      </c>
      <c r="BX768" s="21">
        <f t="shared" si="62"/>
        <v>96</v>
      </c>
      <c r="BY768" s="21">
        <f t="shared" si="62"/>
        <v>96</v>
      </c>
      <c r="BZ768" s="21">
        <f t="shared" si="62"/>
        <v>96</v>
      </c>
      <c r="CA768" s="21">
        <f t="shared" si="62"/>
        <v>96</v>
      </c>
      <c r="CB768" s="21">
        <f t="shared" si="59"/>
        <v>1344</v>
      </c>
    </row>
    <row r="769" spans="1:80" ht="15.75" x14ac:dyDescent="0.25">
      <c r="A769" s="62" t="s">
        <v>1214</v>
      </c>
      <c r="B769" s="62"/>
      <c r="C769" s="62"/>
      <c r="D769" s="62"/>
      <c r="E769" s="62"/>
      <c r="F769" s="62"/>
      <c r="G769" s="62"/>
      <c r="H769" s="62"/>
      <c r="BN769" s="21">
        <f t="shared" si="62"/>
        <v>346.3</v>
      </c>
      <c r="BO769" s="21">
        <f t="shared" si="62"/>
        <v>346.3</v>
      </c>
      <c r="BP769" s="21">
        <f t="shared" si="62"/>
        <v>346.3</v>
      </c>
      <c r="BQ769" s="21">
        <f t="shared" si="62"/>
        <v>346.3</v>
      </c>
      <c r="BR769" s="21">
        <f t="shared" si="62"/>
        <v>346.3</v>
      </c>
      <c r="BS769" s="21">
        <f t="shared" si="62"/>
        <v>346.3</v>
      </c>
      <c r="BT769" s="21">
        <f t="shared" si="62"/>
        <v>346.3</v>
      </c>
      <c r="BU769" s="21">
        <f t="shared" si="62"/>
        <v>346.3</v>
      </c>
      <c r="BV769" s="21">
        <f t="shared" si="62"/>
        <v>346.3</v>
      </c>
      <c r="BW769" s="21">
        <f t="shared" si="62"/>
        <v>346.3</v>
      </c>
      <c r="BX769" s="21">
        <f t="shared" si="62"/>
        <v>346.3</v>
      </c>
      <c r="BY769" s="21">
        <f t="shared" si="62"/>
        <v>346.3</v>
      </c>
      <c r="BZ769" s="21">
        <f t="shared" si="62"/>
        <v>346.3</v>
      </c>
      <c r="CA769" s="21">
        <f t="shared" si="62"/>
        <v>346.3</v>
      </c>
      <c r="CB769" s="21">
        <f t="shared" si="59"/>
        <v>4848.2000000000016</v>
      </c>
    </row>
    <row r="770" spans="1:80" ht="15.75" x14ac:dyDescent="0.25">
      <c r="A770" s="62" t="s">
        <v>1215</v>
      </c>
      <c r="B770" s="62"/>
      <c r="C770" s="62"/>
      <c r="D770" s="62"/>
      <c r="E770" s="62"/>
      <c r="F770" s="62"/>
      <c r="G770" s="62"/>
      <c r="H770" s="62"/>
      <c r="BN770" s="21">
        <f t="shared" si="62"/>
        <v>215</v>
      </c>
      <c r="BO770" s="21">
        <f t="shared" si="62"/>
        <v>215</v>
      </c>
      <c r="BP770" s="21">
        <f t="shared" si="62"/>
        <v>215</v>
      </c>
      <c r="BQ770" s="21">
        <f t="shared" si="62"/>
        <v>215</v>
      </c>
      <c r="BR770" s="21">
        <f t="shared" si="62"/>
        <v>215</v>
      </c>
      <c r="BS770" s="21">
        <f t="shared" si="62"/>
        <v>215</v>
      </c>
      <c r="BT770" s="21">
        <f t="shared" si="62"/>
        <v>215</v>
      </c>
      <c r="BU770" s="21">
        <f t="shared" si="62"/>
        <v>215</v>
      </c>
      <c r="BV770" s="21">
        <f t="shared" si="62"/>
        <v>215</v>
      </c>
      <c r="BW770" s="21">
        <f t="shared" si="62"/>
        <v>215</v>
      </c>
      <c r="BX770" s="21">
        <f t="shared" si="62"/>
        <v>215</v>
      </c>
      <c r="BY770" s="21">
        <f t="shared" si="62"/>
        <v>215</v>
      </c>
      <c r="BZ770" s="21">
        <f t="shared" si="62"/>
        <v>215</v>
      </c>
      <c r="CA770" s="21">
        <f t="shared" si="62"/>
        <v>215</v>
      </c>
      <c r="CB770" s="21">
        <f t="shared" si="59"/>
        <v>3010</v>
      </c>
    </row>
    <row r="771" spans="1:80" ht="15.75" x14ac:dyDescent="0.25">
      <c r="A771" s="62" t="s">
        <v>1216</v>
      </c>
      <c r="B771" s="62"/>
      <c r="C771" s="62"/>
      <c r="D771" s="62"/>
      <c r="E771" s="62"/>
      <c r="F771" s="62"/>
      <c r="G771" s="62"/>
      <c r="H771" s="62"/>
      <c r="BN771" s="21">
        <f t="shared" si="62"/>
        <v>3134.2</v>
      </c>
      <c r="BO771" s="21">
        <f t="shared" si="62"/>
        <v>3134.2</v>
      </c>
      <c r="BP771" s="21">
        <f t="shared" si="62"/>
        <v>3134.2</v>
      </c>
      <c r="BQ771" s="21">
        <f t="shared" si="62"/>
        <v>3134.2</v>
      </c>
      <c r="BR771" s="21">
        <f t="shared" si="62"/>
        <v>3134.2</v>
      </c>
      <c r="BS771" s="21">
        <f t="shared" si="62"/>
        <v>3134.2</v>
      </c>
      <c r="BT771" s="21">
        <f t="shared" si="62"/>
        <v>3134.2</v>
      </c>
      <c r="BU771" s="21">
        <f t="shared" si="62"/>
        <v>3134.2</v>
      </c>
      <c r="BV771" s="21">
        <f t="shared" si="62"/>
        <v>3134.2</v>
      </c>
      <c r="BW771" s="21">
        <f t="shared" si="62"/>
        <v>3134.2</v>
      </c>
      <c r="BX771" s="21">
        <f t="shared" si="62"/>
        <v>3134.2</v>
      </c>
      <c r="BY771" s="21">
        <f t="shared" si="62"/>
        <v>3134.2</v>
      </c>
      <c r="BZ771" s="21">
        <f t="shared" si="62"/>
        <v>3134.2</v>
      </c>
      <c r="CA771" s="21">
        <f t="shared" si="62"/>
        <v>3134.2</v>
      </c>
      <c r="CB771" s="21">
        <f t="shared" si="59"/>
        <v>43878.799999999996</v>
      </c>
    </row>
    <row r="772" spans="1:80" ht="15.75" x14ac:dyDescent="0.25">
      <c r="A772" s="62" t="s">
        <v>1217</v>
      </c>
      <c r="B772" s="62"/>
      <c r="C772" s="62"/>
      <c r="D772" s="62"/>
      <c r="E772" s="62"/>
      <c r="F772" s="62"/>
      <c r="G772" s="62"/>
      <c r="H772" s="62"/>
      <c r="BN772" s="21">
        <f t="shared" si="62"/>
        <v>643</v>
      </c>
      <c r="BO772" s="21">
        <f t="shared" si="62"/>
        <v>643</v>
      </c>
      <c r="BP772" s="21">
        <f t="shared" si="62"/>
        <v>643</v>
      </c>
      <c r="BQ772" s="21">
        <f t="shared" si="62"/>
        <v>643</v>
      </c>
      <c r="BR772" s="21">
        <f t="shared" si="62"/>
        <v>643</v>
      </c>
      <c r="BS772" s="21">
        <f t="shared" si="62"/>
        <v>643</v>
      </c>
      <c r="BT772" s="21">
        <f t="shared" si="62"/>
        <v>643</v>
      </c>
      <c r="BU772" s="21">
        <f t="shared" si="62"/>
        <v>643</v>
      </c>
      <c r="BV772" s="21">
        <f t="shared" si="62"/>
        <v>643</v>
      </c>
      <c r="BW772" s="21">
        <f t="shared" si="62"/>
        <v>643</v>
      </c>
      <c r="BX772" s="21">
        <f t="shared" si="62"/>
        <v>643</v>
      </c>
      <c r="BY772" s="21">
        <f t="shared" si="62"/>
        <v>643</v>
      </c>
      <c r="BZ772" s="21">
        <f t="shared" si="62"/>
        <v>643</v>
      </c>
      <c r="CA772" s="21">
        <f t="shared" si="62"/>
        <v>643</v>
      </c>
      <c r="CB772" s="21">
        <f t="shared" si="59"/>
        <v>9002</v>
      </c>
    </row>
    <row r="773" spans="1:80" ht="15.75" x14ac:dyDescent="0.25">
      <c r="A773" s="62" t="s">
        <v>1218</v>
      </c>
      <c r="B773" s="62"/>
      <c r="C773" s="62"/>
      <c r="D773" s="62"/>
      <c r="E773" s="62"/>
      <c r="F773" s="62"/>
      <c r="G773" s="62"/>
      <c r="H773" s="62"/>
      <c r="BN773" s="21">
        <f t="shared" si="62"/>
        <v>1391.4</v>
      </c>
      <c r="BO773" s="21">
        <f t="shared" si="62"/>
        <v>1391.4</v>
      </c>
      <c r="BP773" s="21">
        <f t="shared" si="62"/>
        <v>1391.4</v>
      </c>
      <c r="BQ773" s="21">
        <f t="shared" si="62"/>
        <v>1391.4</v>
      </c>
      <c r="BR773" s="21">
        <f t="shared" si="62"/>
        <v>1391.4</v>
      </c>
      <c r="BS773" s="21">
        <f t="shared" si="62"/>
        <v>1391.4</v>
      </c>
      <c r="BT773" s="21">
        <f t="shared" si="62"/>
        <v>1391.4</v>
      </c>
      <c r="BU773" s="21">
        <f t="shared" si="62"/>
        <v>1391.4</v>
      </c>
      <c r="BV773" s="21">
        <f t="shared" si="62"/>
        <v>1391.4</v>
      </c>
      <c r="BW773" s="21">
        <f t="shared" si="62"/>
        <v>1391.4</v>
      </c>
      <c r="BX773" s="21">
        <f t="shared" si="62"/>
        <v>1391.4</v>
      </c>
      <c r="BY773" s="21">
        <f t="shared" si="62"/>
        <v>1391.4</v>
      </c>
      <c r="BZ773" s="21">
        <f t="shared" si="62"/>
        <v>1391.4</v>
      </c>
      <c r="CA773" s="21">
        <f t="shared" si="62"/>
        <v>1391.4</v>
      </c>
      <c r="CB773" s="21">
        <f t="shared" si="59"/>
        <v>19479.600000000002</v>
      </c>
    </row>
    <row r="774" spans="1:80" ht="15.75" x14ac:dyDescent="0.25">
      <c r="A774" s="62" t="s">
        <v>1219</v>
      </c>
      <c r="B774" s="62"/>
      <c r="C774" s="62"/>
      <c r="D774" s="62"/>
      <c r="E774" s="62"/>
      <c r="F774" s="62"/>
      <c r="G774" s="62"/>
      <c r="H774" s="62"/>
      <c r="BN774" s="21">
        <f t="shared" si="62"/>
        <v>564.6</v>
      </c>
      <c r="BO774" s="21">
        <f t="shared" si="62"/>
        <v>564.6</v>
      </c>
      <c r="BP774" s="21">
        <f t="shared" si="62"/>
        <v>564.6</v>
      </c>
      <c r="BQ774" s="21">
        <f t="shared" si="62"/>
        <v>564.6</v>
      </c>
      <c r="BR774" s="21">
        <f t="shared" si="62"/>
        <v>564.6</v>
      </c>
      <c r="BS774" s="21">
        <f t="shared" si="62"/>
        <v>564.6</v>
      </c>
      <c r="BT774" s="21">
        <f t="shared" si="62"/>
        <v>564.6</v>
      </c>
      <c r="BU774" s="21">
        <f t="shared" si="62"/>
        <v>564.6</v>
      </c>
      <c r="BV774" s="21">
        <f t="shared" si="62"/>
        <v>564.6</v>
      </c>
      <c r="BW774" s="21">
        <f t="shared" si="62"/>
        <v>564.6</v>
      </c>
      <c r="BX774" s="21">
        <f t="shared" si="62"/>
        <v>564.6</v>
      </c>
      <c r="BY774" s="21">
        <f t="shared" si="62"/>
        <v>564.6</v>
      </c>
      <c r="BZ774" s="21">
        <f t="shared" si="62"/>
        <v>564.6</v>
      </c>
      <c r="CA774" s="21">
        <f t="shared" si="62"/>
        <v>564.6</v>
      </c>
      <c r="CB774" s="21">
        <f t="shared" si="59"/>
        <v>7904.4000000000024</v>
      </c>
    </row>
    <row r="775" spans="1:80" ht="15.75" x14ac:dyDescent="0.25">
      <c r="A775" s="62" t="s">
        <v>1220</v>
      </c>
      <c r="B775" s="62"/>
      <c r="C775" s="62"/>
      <c r="D775" s="62"/>
      <c r="E775" s="62"/>
      <c r="F775" s="62"/>
      <c r="G775" s="62"/>
      <c r="H775" s="62"/>
      <c r="BN775" s="21">
        <f t="shared" si="62"/>
        <v>347.3</v>
      </c>
      <c r="BO775" s="21">
        <f t="shared" si="62"/>
        <v>347.3</v>
      </c>
      <c r="BP775" s="21">
        <f t="shared" si="62"/>
        <v>347.3</v>
      </c>
      <c r="BQ775" s="21">
        <f t="shared" si="62"/>
        <v>347.3</v>
      </c>
      <c r="BR775" s="21">
        <f t="shared" si="62"/>
        <v>347.3</v>
      </c>
      <c r="BS775" s="21">
        <f t="shared" si="62"/>
        <v>347.3</v>
      </c>
      <c r="BT775" s="21">
        <f t="shared" si="62"/>
        <v>347.3</v>
      </c>
      <c r="BU775" s="21">
        <f t="shared" si="62"/>
        <v>347.3</v>
      </c>
      <c r="BV775" s="21">
        <f t="shared" si="62"/>
        <v>347.3</v>
      </c>
      <c r="BW775" s="21">
        <f t="shared" si="62"/>
        <v>347.3</v>
      </c>
      <c r="BX775" s="21">
        <f t="shared" si="62"/>
        <v>347.3</v>
      </c>
      <c r="BY775" s="21">
        <f t="shared" si="62"/>
        <v>347.3</v>
      </c>
      <c r="BZ775" s="21">
        <f t="shared" si="62"/>
        <v>347.3</v>
      </c>
      <c r="CA775" s="21">
        <f t="shared" si="62"/>
        <v>347.3</v>
      </c>
      <c r="CB775" s="21">
        <f t="shared" si="59"/>
        <v>4862.2000000000016</v>
      </c>
    </row>
    <row r="776" spans="1:80" ht="15.75" x14ac:dyDescent="0.25">
      <c r="A776" s="62" t="s">
        <v>1221</v>
      </c>
      <c r="B776" s="62"/>
      <c r="C776" s="62"/>
      <c r="D776" s="62"/>
      <c r="E776" s="62"/>
      <c r="F776" s="62"/>
      <c r="G776" s="62"/>
      <c r="H776" s="62"/>
      <c r="BN776" s="21">
        <f t="shared" si="62"/>
        <v>61</v>
      </c>
      <c r="BO776" s="21">
        <f t="shared" si="62"/>
        <v>61</v>
      </c>
      <c r="BP776" s="21">
        <f t="shared" si="62"/>
        <v>61</v>
      </c>
      <c r="BQ776" s="21">
        <f t="shared" si="62"/>
        <v>61</v>
      </c>
      <c r="BR776" s="21">
        <f t="shared" si="62"/>
        <v>0</v>
      </c>
      <c r="BS776" s="21">
        <f t="shared" si="62"/>
        <v>0</v>
      </c>
      <c r="BT776" s="21">
        <f t="shared" si="62"/>
        <v>0</v>
      </c>
      <c r="BU776" s="21">
        <f t="shared" si="62"/>
        <v>0</v>
      </c>
      <c r="BV776" s="21">
        <f t="shared" si="62"/>
        <v>0</v>
      </c>
      <c r="BW776" s="21">
        <f t="shared" si="62"/>
        <v>0</v>
      </c>
      <c r="BX776" s="21">
        <f t="shared" si="62"/>
        <v>0</v>
      </c>
      <c r="BY776" s="21">
        <f t="shared" si="62"/>
        <v>0</v>
      </c>
      <c r="BZ776" s="21">
        <f t="shared" si="62"/>
        <v>0</v>
      </c>
      <c r="CA776" s="21">
        <f t="shared" si="62"/>
        <v>0</v>
      </c>
      <c r="CB776" s="21">
        <f t="shared" si="59"/>
        <v>244</v>
      </c>
    </row>
    <row r="777" spans="1:80" ht="15.75" x14ac:dyDescent="0.25">
      <c r="A777" s="62" t="s">
        <v>1222</v>
      </c>
      <c r="B777" s="62"/>
      <c r="C777" s="62"/>
      <c r="D777" s="62"/>
      <c r="E777" s="62"/>
      <c r="F777" s="62"/>
      <c r="G777" s="62"/>
      <c r="H777" s="62"/>
      <c r="BN777" s="21">
        <f t="shared" si="62"/>
        <v>209</v>
      </c>
      <c r="BO777" s="21">
        <f t="shared" si="62"/>
        <v>209</v>
      </c>
      <c r="BP777" s="21">
        <f t="shared" si="62"/>
        <v>209</v>
      </c>
      <c r="BQ777" s="21">
        <f t="shared" si="62"/>
        <v>209</v>
      </c>
      <c r="BR777" s="21">
        <f t="shared" si="62"/>
        <v>209</v>
      </c>
      <c r="BS777" s="21">
        <f t="shared" si="62"/>
        <v>209</v>
      </c>
      <c r="BT777" s="21">
        <f t="shared" si="62"/>
        <v>209</v>
      </c>
      <c r="BU777" s="21">
        <f t="shared" si="62"/>
        <v>209</v>
      </c>
      <c r="BV777" s="21">
        <f t="shared" si="62"/>
        <v>209</v>
      </c>
      <c r="BW777" s="21">
        <f t="shared" si="62"/>
        <v>209</v>
      </c>
      <c r="BX777" s="21">
        <f t="shared" si="62"/>
        <v>209</v>
      </c>
      <c r="BY777" s="21">
        <f t="shared" si="62"/>
        <v>209</v>
      </c>
      <c r="BZ777" s="21">
        <f t="shared" si="62"/>
        <v>209</v>
      </c>
      <c r="CA777" s="21">
        <f t="shared" si="62"/>
        <v>209</v>
      </c>
      <c r="CB777" s="21">
        <f t="shared" si="59"/>
        <v>2926</v>
      </c>
    </row>
    <row r="778" spans="1:80" ht="15.75" x14ac:dyDescent="0.25">
      <c r="A778" s="62" t="s">
        <v>1223</v>
      </c>
      <c r="B778" s="62"/>
      <c r="C778" s="62"/>
      <c r="D778" s="62"/>
      <c r="E778" s="62"/>
      <c r="F778" s="62"/>
      <c r="G778" s="62"/>
      <c r="H778" s="62"/>
      <c r="BN778" s="21">
        <f t="shared" si="62"/>
        <v>70.5</v>
      </c>
      <c r="BO778" s="21">
        <f t="shared" si="62"/>
        <v>70.5</v>
      </c>
      <c r="BP778" s="21">
        <f t="shared" si="62"/>
        <v>70.5</v>
      </c>
      <c r="BQ778" s="21">
        <f t="shared" si="62"/>
        <v>70.5</v>
      </c>
      <c r="BR778" s="21">
        <f t="shared" si="62"/>
        <v>70.5</v>
      </c>
      <c r="BS778" s="21">
        <f t="shared" si="62"/>
        <v>70.5</v>
      </c>
      <c r="BT778" s="21">
        <f t="shared" si="62"/>
        <v>70.5</v>
      </c>
      <c r="BU778" s="21">
        <f t="shared" si="62"/>
        <v>70.5</v>
      </c>
      <c r="BV778" s="21">
        <f t="shared" si="62"/>
        <v>70.5</v>
      </c>
      <c r="BW778" s="21">
        <f t="shared" si="62"/>
        <v>70.5</v>
      </c>
      <c r="BX778" s="21">
        <f t="shared" si="62"/>
        <v>70.5</v>
      </c>
      <c r="BY778" s="21">
        <f t="shared" si="62"/>
        <v>70.5</v>
      </c>
      <c r="BZ778" s="21">
        <f t="shared" si="62"/>
        <v>70.5</v>
      </c>
      <c r="CA778" s="21">
        <f t="shared" si="62"/>
        <v>70.5</v>
      </c>
      <c r="CB778" s="21">
        <f t="shared" si="59"/>
        <v>987</v>
      </c>
    </row>
    <row r="779" spans="1:80" ht="15.75" x14ac:dyDescent="0.25">
      <c r="A779" s="62" t="s">
        <v>1224</v>
      </c>
      <c r="B779" s="62"/>
      <c r="C779" s="62"/>
      <c r="D779" s="62"/>
      <c r="E779" s="62"/>
      <c r="F779" s="62"/>
      <c r="G779" s="62"/>
      <c r="H779" s="62"/>
      <c r="BN779" s="21">
        <f t="shared" si="62"/>
        <v>73.900000000000006</v>
      </c>
      <c r="BO779" s="21">
        <f t="shared" si="62"/>
        <v>73.900000000000006</v>
      </c>
      <c r="BP779" s="21">
        <f t="shared" si="62"/>
        <v>73.900000000000006</v>
      </c>
      <c r="BQ779" s="21">
        <f t="shared" si="62"/>
        <v>73.900000000000006</v>
      </c>
      <c r="BR779" s="21">
        <f t="shared" si="62"/>
        <v>73.900000000000006</v>
      </c>
      <c r="BS779" s="21">
        <f t="shared" si="62"/>
        <v>73.900000000000006</v>
      </c>
      <c r="BT779" s="21">
        <f t="shared" si="62"/>
        <v>73.900000000000006</v>
      </c>
      <c r="BU779" s="21">
        <f t="shared" si="62"/>
        <v>73.900000000000006</v>
      </c>
      <c r="BV779" s="21">
        <f t="shared" si="62"/>
        <v>73.900000000000006</v>
      </c>
      <c r="BW779" s="21">
        <f t="shared" si="62"/>
        <v>73.900000000000006</v>
      </c>
      <c r="BX779" s="21">
        <f t="shared" si="62"/>
        <v>73.900000000000006</v>
      </c>
      <c r="BY779" s="21">
        <f t="shared" si="62"/>
        <v>73.900000000000006</v>
      </c>
      <c r="BZ779" s="21">
        <f t="shared" si="62"/>
        <v>73.900000000000006</v>
      </c>
      <c r="CA779" s="21">
        <f t="shared" si="62"/>
        <v>73.900000000000006</v>
      </c>
      <c r="CB779" s="21">
        <f t="shared" si="59"/>
        <v>1034.5999999999999</v>
      </c>
    </row>
    <row r="780" spans="1:80" ht="15.75" x14ac:dyDescent="0.25">
      <c r="A780" s="62" t="s">
        <v>1225</v>
      </c>
      <c r="B780" s="62"/>
      <c r="C780" s="62"/>
      <c r="D780" s="62"/>
      <c r="E780" s="62"/>
      <c r="F780" s="62"/>
      <c r="G780" s="62"/>
      <c r="H780" s="62"/>
      <c r="BN780" s="21">
        <f t="shared" si="62"/>
        <v>514.29999999999995</v>
      </c>
      <c r="BO780" s="21">
        <f t="shared" si="62"/>
        <v>514.29999999999995</v>
      </c>
      <c r="BP780" s="21">
        <f t="shared" si="62"/>
        <v>514.29999999999995</v>
      </c>
      <c r="BQ780" s="21">
        <f t="shared" si="62"/>
        <v>514.29999999999995</v>
      </c>
      <c r="BR780" s="21">
        <f t="shared" si="62"/>
        <v>514.29999999999995</v>
      </c>
      <c r="BS780" s="21">
        <f t="shared" si="62"/>
        <v>514.29999999999995</v>
      </c>
      <c r="BT780" s="21">
        <f t="shared" si="62"/>
        <v>514.29999999999995</v>
      </c>
      <c r="BU780" s="21">
        <f t="shared" si="62"/>
        <v>514.29999999999995</v>
      </c>
      <c r="BV780" s="21">
        <f t="shared" si="62"/>
        <v>514.29999999999995</v>
      </c>
      <c r="BW780" s="21">
        <f t="shared" si="62"/>
        <v>514.29999999999995</v>
      </c>
      <c r="BX780" s="21">
        <f t="shared" si="62"/>
        <v>514.29999999999995</v>
      </c>
      <c r="BY780" s="21">
        <f t="shared" si="62"/>
        <v>514.29999999999995</v>
      </c>
      <c r="BZ780" s="21">
        <f t="shared" si="62"/>
        <v>514.29999999999995</v>
      </c>
      <c r="CA780" s="21">
        <f t="shared" si="62"/>
        <v>514.29999999999995</v>
      </c>
      <c r="CB780" s="21">
        <f t="shared" si="59"/>
        <v>7200.2000000000016</v>
      </c>
    </row>
    <row r="781" spans="1:80" ht="15.75" x14ac:dyDescent="0.25">
      <c r="A781" s="62" t="s">
        <v>1226</v>
      </c>
      <c r="B781" s="62"/>
      <c r="C781" s="62"/>
      <c r="D781" s="62"/>
      <c r="E781" s="62"/>
      <c r="F781" s="62"/>
      <c r="G781" s="62"/>
      <c r="H781" s="62"/>
      <c r="BN781" s="21">
        <f t="shared" si="62"/>
        <v>869.5</v>
      </c>
      <c r="BO781" s="21">
        <f t="shared" si="62"/>
        <v>869.5</v>
      </c>
      <c r="BP781" s="21">
        <f t="shared" si="62"/>
        <v>869.5</v>
      </c>
      <c r="BQ781" s="21">
        <f t="shared" si="62"/>
        <v>869.5</v>
      </c>
      <c r="BR781" s="21">
        <f t="shared" si="62"/>
        <v>869.5</v>
      </c>
      <c r="BS781" s="21">
        <f t="shared" si="62"/>
        <v>869.5</v>
      </c>
      <c r="BT781" s="21">
        <f t="shared" si="62"/>
        <v>869.5</v>
      </c>
      <c r="BU781" s="21">
        <f t="shared" si="62"/>
        <v>869.5</v>
      </c>
      <c r="BV781" s="21">
        <f t="shared" si="62"/>
        <v>869.5</v>
      </c>
      <c r="BW781" s="21">
        <f t="shared" si="62"/>
        <v>869.5</v>
      </c>
      <c r="BX781" s="21">
        <f t="shared" si="62"/>
        <v>869.5</v>
      </c>
      <c r="BY781" s="21">
        <f t="shared" si="62"/>
        <v>869.5</v>
      </c>
      <c r="BZ781" s="21">
        <f t="shared" si="62"/>
        <v>869.5</v>
      </c>
      <c r="CA781" s="21">
        <f t="shared" si="62"/>
        <v>869.5</v>
      </c>
      <c r="CB781" s="21">
        <f t="shared" si="59"/>
        <v>12173</v>
      </c>
    </row>
    <row r="782" spans="1:80" ht="15.75" x14ac:dyDescent="0.25">
      <c r="A782" s="62" t="s">
        <v>1227</v>
      </c>
      <c r="B782" s="62"/>
      <c r="C782" s="62"/>
      <c r="D782" s="62"/>
      <c r="E782" s="62"/>
      <c r="F782" s="62"/>
      <c r="G782" s="62"/>
      <c r="H782" s="62"/>
      <c r="BN782" s="21">
        <f t="shared" si="62"/>
        <v>1192.4000000000001</v>
      </c>
      <c r="BO782" s="21">
        <f t="shared" si="62"/>
        <v>1158.9000000000001</v>
      </c>
      <c r="BP782" s="21">
        <f t="shared" si="62"/>
        <v>1158.9000000000001</v>
      </c>
      <c r="BQ782" s="21">
        <f t="shared" si="62"/>
        <v>1158.9000000000001</v>
      </c>
      <c r="BR782" s="21">
        <f t="shared" si="62"/>
        <v>3200</v>
      </c>
      <c r="BS782" s="21">
        <f t="shared" si="62"/>
        <v>1200</v>
      </c>
      <c r="BT782" s="21">
        <f t="shared" si="62"/>
        <v>1158.9000000000001</v>
      </c>
      <c r="BU782" s="21">
        <f t="shared" si="62"/>
        <v>1158.9000000000001</v>
      </c>
      <c r="BV782" s="21">
        <f t="shared" si="62"/>
        <v>1200</v>
      </c>
      <c r="BW782" s="21">
        <f t="shared" si="62"/>
        <v>11000</v>
      </c>
      <c r="BX782" s="21">
        <f t="shared" si="62"/>
        <v>1158.9000000000001</v>
      </c>
      <c r="BY782" s="21">
        <f t="shared" si="62"/>
        <v>1158.9000000000001</v>
      </c>
      <c r="BZ782" s="21">
        <f t="shared" si="62"/>
        <v>1158.9000000000001</v>
      </c>
      <c r="CA782" s="21">
        <f t="shared" si="62"/>
        <v>3200</v>
      </c>
      <c r="CB782" s="21">
        <f t="shared" si="59"/>
        <v>30263.600000000006</v>
      </c>
    </row>
    <row r="783" spans="1:80" ht="15.75" x14ac:dyDescent="0.25">
      <c r="A783" s="62" t="s">
        <v>1228</v>
      </c>
      <c r="B783" s="62"/>
      <c r="C783" s="62"/>
      <c r="D783" s="62"/>
      <c r="E783" s="62"/>
      <c r="F783" s="62"/>
      <c r="G783" s="62"/>
      <c r="H783" s="62"/>
      <c r="BN783" s="21">
        <f t="shared" si="62"/>
        <v>1071.3</v>
      </c>
      <c r="BO783" s="21">
        <f t="shared" si="62"/>
        <v>1071.3</v>
      </c>
      <c r="BP783" s="21">
        <f t="shared" si="62"/>
        <v>1071.3</v>
      </c>
      <c r="BQ783" s="21">
        <f t="shared" si="62"/>
        <v>1071.3</v>
      </c>
      <c r="BR783" s="21">
        <f t="shared" si="62"/>
        <v>1071.3</v>
      </c>
      <c r="BS783" s="21">
        <f t="shared" si="62"/>
        <v>1071.3</v>
      </c>
      <c r="BT783" s="21">
        <f t="shared" si="62"/>
        <v>1071.3</v>
      </c>
      <c r="BU783" s="21">
        <f t="shared" si="62"/>
        <v>1071.3</v>
      </c>
      <c r="BV783" s="21">
        <f t="shared" si="62"/>
        <v>1071.3</v>
      </c>
      <c r="BW783" s="21">
        <f t="shared" si="62"/>
        <v>1071.3</v>
      </c>
      <c r="BX783" s="21">
        <f t="shared" ref="BO783:CA790" si="63">BX753</f>
        <v>1071.3</v>
      </c>
      <c r="BY783" s="21">
        <f t="shared" si="63"/>
        <v>1071.3</v>
      </c>
      <c r="BZ783" s="21">
        <f t="shared" si="63"/>
        <v>1071.3</v>
      </c>
      <c r="CA783" s="21">
        <f t="shared" si="63"/>
        <v>1071.3</v>
      </c>
      <c r="CB783" s="21">
        <f t="shared" si="59"/>
        <v>14998.199999999995</v>
      </c>
    </row>
    <row r="784" spans="1:80" ht="15.75" x14ac:dyDescent="0.25">
      <c r="A784" s="62" t="s">
        <v>1229</v>
      </c>
      <c r="B784" s="62"/>
      <c r="C784" s="62"/>
      <c r="D784" s="62"/>
      <c r="E784" s="62"/>
      <c r="F784" s="62"/>
      <c r="G784" s="62"/>
      <c r="H784" s="62"/>
      <c r="BN784" s="21">
        <f t="shared" si="62"/>
        <v>913.1</v>
      </c>
      <c r="BO784" s="21">
        <f t="shared" si="63"/>
        <v>913.1</v>
      </c>
      <c r="BP784" s="21">
        <f t="shared" si="63"/>
        <v>913.1</v>
      </c>
      <c r="BQ784" s="21">
        <f t="shared" si="63"/>
        <v>913.1</v>
      </c>
      <c r="BR784" s="21">
        <f t="shared" si="63"/>
        <v>913.1</v>
      </c>
      <c r="BS784" s="21">
        <f t="shared" si="63"/>
        <v>913.1</v>
      </c>
      <c r="BT784" s="21">
        <f t="shared" si="63"/>
        <v>913.1</v>
      </c>
      <c r="BU784" s="21">
        <f t="shared" si="63"/>
        <v>913.1</v>
      </c>
      <c r="BV784" s="21">
        <f t="shared" si="63"/>
        <v>913.1</v>
      </c>
      <c r="BW784" s="21">
        <f t="shared" si="63"/>
        <v>913.1</v>
      </c>
      <c r="BX784" s="21">
        <f t="shared" si="63"/>
        <v>913.1</v>
      </c>
      <c r="BY784" s="21">
        <f t="shared" si="63"/>
        <v>913.1</v>
      </c>
      <c r="BZ784" s="21">
        <f t="shared" si="63"/>
        <v>913.1</v>
      </c>
      <c r="CA784" s="21">
        <f t="shared" si="63"/>
        <v>913.1</v>
      </c>
      <c r="CB784" s="21">
        <f t="shared" si="59"/>
        <v>12783.400000000003</v>
      </c>
    </row>
    <row r="785" spans="1:80" ht="15.75" x14ac:dyDescent="0.25">
      <c r="A785" s="62" t="s">
        <v>1230</v>
      </c>
      <c r="B785" s="62"/>
      <c r="C785" s="62"/>
      <c r="D785" s="62"/>
      <c r="E785" s="62"/>
      <c r="F785" s="62"/>
      <c r="G785" s="62"/>
      <c r="H785" s="62"/>
      <c r="BN785" s="21">
        <f t="shared" si="62"/>
        <v>977.7</v>
      </c>
      <c r="BO785" s="21">
        <f t="shared" si="63"/>
        <v>977.7</v>
      </c>
      <c r="BP785" s="21">
        <f t="shared" si="63"/>
        <v>977.7</v>
      </c>
      <c r="BQ785" s="21">
        <f t="shared" si="63"/>
        <v>977.7</v>
      </c>
      <c r="BR785" s="21">
        <f t="shared" si="63"/>
        <v>977.7</v>
      </c>
      <c r="BS785" s="21">
        <f t="shared" si="63"/>
        <v>977.7</v>
      </c>
      <c r="BT785" s="21">
        <f t="shared" si="63"/>
        <v>977.7</v>
      </c>
      <c r="BU785" s="21">
        <f t="shared" si="63"/>
        <v>977.7</v>
      </c>
      <c r="BV785" s="21">
        <f t="shared" si="63"/>
        <v>977.7</v>
      </c>
      <c r="BW785" s="21">
        <f t="shared" si="63"/>
        <v>977.7</v>
      </c>
      <c r="BX785" s="21">
        <f t="shared" si="63"/>
        <v>977.7</v>
      </c>
      <c r="BY785" s="21">
        <f t="shared" si="63"/>
        <v>977.7</v>
      </c>
      <c r="BZ785" s="21">
        <f t="shared" si="63"/>
        <v>977.7</v>
      </c>
      <c r="CA785" s="21">
        <f t="shared" si="63"/>
        <v>977.7</v>
      </c>
      <c r="CB785" s="21">
        <f t="shared" si="59"/>
        <v>13687.800000000003</v>
      </c>
    </row>
    <row r="786" spans="1:80" ht="15.75" x14ac:dyDescent="0.25">
      <c r="A786" s="62" t="s">
        <v>1231</v>
      </c>
      <c r="B786" s="62"/>
      <c r="C786" s="62"/>
      <c r="D786" s="62"/>
      <c r="E786" s="62"/>
      <c r="F786" s="62"/>
      <c r="G786" s="62"/>
      <c r="H786" s="62"/>
      <c r="BN786" s="21">
        <f t="shared" si="62"/>
        <v>62</v>
      </c>
      <c r="BO786" s="21">
        <f t="shared" si="63"/>
        <v>62</v>
      </c>
      <c r="BP786" s="21">
        <f t="shared" si="63"/>
        <v>62</v>
      </c>
      <c r="BQ786" s="21">
        <f t="shared" si="63"/>
        <v>62</v>
      </c>
      <c r="BR786" s="21">
        <f t="shared" si="63"/>
        <v>62</v>
      </c>
      <c r="BS786" s="21">
        <f t="shared" si="63"/>
        <v>62</v>
      </c>
      <c r="BT786" s="21">
        <f t="shared" si="63"/>
        <v>62</v>
      </c>
      <c r="BU786" s="21">
        <f t="shared" si="63"/>
        <v>62</v>
      </c>
      <c r="BV786" s="21">
        <f t="shared" si="63"/>
        <v>62</v>
      </c>
      <c r="BW786" s="21">
        <f t="shared" si="63"/>
        <v>62</v>
      </c>
      <c r="BX786" s="21">
        <f t="shared" si="63"/>
        <v>62</v>
      </c>
      <c r="BY786" s="21">
        <f t="shared" si="63"/>
        <v>62</v>
      </c>
      <c r="BZ786" s="21">
        <f t="shared" si="63"/>
        <v>62</v>
      </c>
      <c r="CA786" s="21">
        <f t="shared" si="63"/>
        <v>62</v>
      </c>
      <c r="CB786" s="21">
        <f t="shared" si="59"/>
        <v>868</v>
      </c>
    </row>
    <row r="787" spans="1:80" ht="15.75" x14ac:dyDescent="0.25">
      <c r="A787" s="62" t="s">
        <v>1232</v>
      </c>
      <c r="B787" s="62"/>
      <c r="C787" s="62"/>
      <c r="D787" s="62"/>
      <c r="E787" s="62"/>
      <c r="F787" s="62"/>
      <c r="G787" s="62"/>
      <c r="H787" s="62"/>
      <c r="BN787" s="21">
        <f t="shared" si="62"/>
        <v>1726.5</v>
      </c>
      <c r="BO787" s="21">
        <f t="shared" si="63"/>
        <v>1726.5</v>
      </c>
      <c r="BP787" s="21">
        <f t="shared" si="63"/>
        <v>1726.5</v>
      </c>
      <c r="BQ787" s="21">
        <f t="shared" si="63"/>
        <v>1726.5</v>
      </c>
      <c r="BR787" s="21">
        <f t="shared" si="63"/>
        <v>1726.5</v>
      </c>
      <c r="BS787" s="21">
        <f t="shared" si="63"/>
        <v>1726.5</v>
      </c>
      <c r="BT787" s="21">
        <f t="shared" si="63"/>
        <v>1726.5</v>
      </c>
      <c r="BU787" s="21">
        <f t="shared" si="63"/>
        <v>1726.5</v>
      </c>
      <c r="BV787" s="21">
        <f t="shared" si="63"/>
        <v>1726.5</v>
      </c>
      <c r="BW787" s="21">
        <f t="shared" si="63"/>
        <v>1726.5</v>
      </c>
      <c r="BX787" s="21">
        <f t="shared" si="63"/>
        <v>1726.5</v>
      </c>
      <c r="BY787" s="21">
        <f t="shared" si="63"/>
        <v>1726.5</v>
      </c>
      <c r="BZ787" s="21">
        <f t="shared" si="63"/>
        <v>1726.5</v>
      </c>
      <c r="CA787" s="21">
        <f t="shared" si="63"/>
        <v>1726.5</v>
      </c>
      <c r="CB787" s="21">
        <f t="shared" si="59"/>
        <v>24171</v>
      </c>
    </row>
    <row r="788" spans="1:80" ht="15.75" x14ac:dyDescent="0.25">
      <c r="A788" s="62" t="s">
        <v>1233</v>
      </c>
      <c r="B788" s="62"/>
      <c r="C788" s="62"/>
      <c r="D788" s="62"/>
      <c r="E788" s="62"/>
      <c r="F788" s="62"/>
      <c r="G788" s="62"/>
      <c r="H788" s="62"/>
      <c r="BN788" s="21">
        <f t="shared" si="62"/>
        <v>262.8</v>
      </c>
      <c r="BO788" s="21">
        <f t="shared" si="63"/>
        <v>262.8</v>
      </c>
      <c r="BP788" s="21">
        <f t="shared" si="63"/>
        <v>262.8</v>
      </c>
      <c r="BQ788" s="21">
        <f t="shared" si="63"/>
        <v>262.8</v>
      </c>
      <c r="BR788" s="21">
        <f t="shared" si="63"/>
        <v>262.8</v>
      </c>
      <c r="BS788" s="21">
        <f t="shared" si="63"/>
        <v>262.8</v>
      </c>
      <c r="BT788" s="21">
        <f t="shared" si="63"/>
        <v>262.8</v>
      </c>
      <c r="BU788" s="21">
        <f t="shared" si="63"/>
        <v>262.8</v>
      </c>
      <c r="BV788" s="21">
        <f t="shared" si="63"/>
        <v>262.8</v>
      </c>
      <c r="BW788" s="21">
        <f t="shared" si="63"/>
        <v>262.8</v>
      </c>
      <c r="BX788" s="21">
        <f t="shared" si="63"/>
        <v>262.8</v>
      </c>
      <c r="BY788" s="21">
        <f t="shared" si="63"/>
        <v>262.8</v>
      </c>
      <c r="BZ788" s="21">
        <f t="shared" si="63"/>
        <v>262.8</v>
      </c>
      <c r="CA788" s="21">
        <f t="shared" si="63"/>
        <v>262.8</v>
      </c>
      <c r="CB788" s="21">
        <f t="shared" si="59"/>
        <v>3679.2000000000012</v>
      </c>
    </row>
    <row r="789" spans="1:80" ht="15.75" x14ac:dyDescent="0.25">
      <c r="A789" s="62" t="s">
        <v>1234</v>
      </c>
      <c r="B789" s="62"/>
      <c r="C789" s="62"/>
      <c r="D789" s="62"/>
      <c r="E789" s="62"/>
      <c r="F789" s="62"/>
      <c r="G789" s="62"/>
      <c r="H789" s="62"/>
      <c r="BN789" s="21">
        <f t="shared" si="62"/>
        <v>227.7</v>
      </c>
      <c r="BO789" s="21">
        <f t="shared" si="63"/>
        <v>227.7</v>
      </c>
      <c r="BP789" s="21">
        <f t="shared" si="63"/>
        <v>227.7</v>
      </c>
      <c r="BQ789" s="21">
        <f t="shared" si="63"/>
        <v>227.7</v>
      </c>
      <c r="BR789" s="21">
        <f t="shared" si="63"/>
        <v>227.7</v>
      </c>
      <c r="BS789" s="21">
        <f t="shared" si="63"/>
        <v>227.7</v>
      </c>
      <c r="BT789" s="21">
        <f t="shared" si="63"/>
        <v>227.7</v>
      </c>
      <c r="BU789" s="21">
        <f t="shared" si="63"/>
        <v>227.7</v>
      </c>
      <c r="BV789" s="21">
        <f t="shared" si="63"/>
        <v>227.7</v>
      </c>
      <c r="BW789" s="21">
        <f t="shared" si="63"/>
        <v>227.7</v>
      </c>
      <c r="BX789" s="21">
        <f t="shared" si="63"/>
        <v>227.7</v>
      </c>
      <c r="BY789" s="21">
        <f t="shared" si="63"/>
        <v>227.7</v>
      </c>
      <c r="BZ789" s="21">
        <f t="shared" si="63"/>
        <v>227.7</v>
      </c>
      <c r="CA789" s="21">
        <f t="shared" si="63"/>
        <v>227.7</v>
      </c>
      <c r="CB789" s="21">
        <f t="shared" si="59"/>
        <v>3187.7999999999993</v>
      </c>
    </row>
    <row r="790" spans="1:80" ht="15.75" x14ac:dyDescent="0.25">
      <c r="A790" s="62" t="s">
        <v>1235</v>
      </c>
      <c r="B790" s="62"/>
      <c r="C790" s="62"/>
      <c r="D790" s="62"/>
      <c r="E790" s="62"/>
      <c r="F790" s="62"/>
      <c r="G790" s="62"/>
      <c r="H790" s="62"/>
      <c r="BN790" s="21">
        <f t="shared" si="62"/>
        <v>276</v>
      </c>
      <c r="BO790" s="21">
        <f t="shared" si="63"/>
        <v>276</v>
      </c>
      <c r="BP790" s="21">
        <f t="shared" si="63"/>
        <v>276</v>
      </c>
      <c r="BQ790" s="21">
        <f t="shared" si="63"/>
        <v>276</v>
      </c>
      <c r="BR790" s="21">
        <f t="shared" si="63"/>
        <v>276</v>
      </c>
      <c r="BS790" s="21">
        <f t="shared" si="63"/>
        <v>276</v>
      </c>
      <c r="BT790" s="21">
        <f t="shared" si="63"/>
        <v>276</v>
      </c>
      <c r="BU790" s="21">
        <f t="shared" si="63"/>
        <v>276</v>
      </c>
      <c r="BV790" s="21">
        <f t="shared" si="63"/>
        <v>276</v>
      </c>
      <c r="BW790" s="21">
        <f t="shared" si="63"/>
        <v>276</v>
      </c>
      <c r="BX790" s="21">
        <f t="shared" si="63"/>
        <v>276</v>
      </c>
      <c r="BY790" s="21">
        <f t="shared" si="63"/>
        <v>276</v>
      </c>
      <c r="BZ790" s="21">
        <f t="shared" si="63"/>
        <v>276</v>
      </c>
      <c r="CA790" s="21">
        <f t="shared" si="63"/>
        <v>276</v>
      </c>
      <c r="CB790" s="21">
        <f t="shared" si="59"/>
        <v>3864</v>
      </c>
    </row>
    <row r="791" spans="1:80" ht="15.75" x14ac:dyDescent="0.25">
      <c r="A791" s="62" t="s">
        <v>385</v>
      </c>
      <c r="B791" s="62"/>
      <c r="C791" s="62"/>
      <c r="D791" s="62"/>
      <c r="E791" s="62"/>
      <c r="F791" s="62"/>
      <c r="G791" s="62"/>
      <c r="H791" s="62"/>
      <c r="BN791" s="21">
        <f>BN726</f>
        <v>5205.7022799460074</v>
      </c>
      <c r="BO791" s="21">
        <f t="shared" ref="BO791:CA791" si="64">BO726</f>
        <v>13404.72374481324</v>
      </c>
      <c r="BP791" s="21">
        <f t="shared" si="64"/>
        <v>4571.9229999999998</v>
      </c>
      <c r="BQ791" s="21">
        <f t="shared" si="64"/>
        <v>4571.9229999999998</v>
      </c>
      <c r="BR791" s="21">
        <f t="shared" si="64"/>
        <v>4571.9229999999998</v>
      </c>
      <c r="BS791" s="21">
        <f t="shared" si="64"/>
        <v>4571.9229999999998</v>
      </c>
      <c r="BT791" s="21">
        <f t="shared" si="64"/>
        <v>4571.9229999999998</v>
      </c>
      <c r="BU791" s="21">
        <f t="shared" si="64"/>
        <v>4571.9229999999998</v>
      </c>
      <c r="BV791" s="21">
        <f t="shared" si="64"/>
        <v>4571.9229999999998</v>
      </c>
      <c r="BW791" s="21">
        <f t="shared" si="64"/>
        <v>4571.9229999999998</v>
      </c>
      <c r="BX791" s="21">
        <f t="shared" si="64"/>
        <v>4571.9229999999998</v>
      </c>
      <c r="BY791" s="21">
        <f t="shared" si="64"/>
        <v>4571.9229999999998</v>
      </c>
      <c r="BZ791" s="21">
        <f t="shared" si="64"/>
        <v>4571.9229999999998</v>
      </c>
      <c r="CA791" s="21">
        <f t="shared" si="64"/>
        <v>4571.9229999999998</v>
      </c>
      <c r="CB791" s="21">
        <f t="shared" si="59"/>
        <v>73473.502024759247</v>
      </c>
    </row>
    <row r="792" spans="1:80" ht="15.75" x14ac:dyDescent="0.25">
      <c r="A792" s="62" t="s">
        <v>402</v>
      </c>
      <c r="B792" s="62"/>
      <c r="C792" s="62"/>
      <c r="D792" s="62"/>
      <c r="E792" s="62"/>
      <c r="F792" s="62"/>
      <c r="G792" s="62"/>
      <c r="H792" s="62"/>
      <c r="BN792" s="21">
        <f t="shared" ref="BN792:CA795" si="65">BN727</f>
        <v>2234.7600000000002</v>
      </c>
      <c r="BO792" s="21">
        <f t="shared" si="65"/>
        <v>2234.7600000000002</v>
      </c>
      <c r="BP792" s="21">
        <f t="shared" si="65"/>
        <v>2234.7600000000002</v>
      </c>
      <c r="BQ792" s="21">
        <f t="shared" si="65"/>
        <v>2234.7600000000002</v>
      </c>
      <c r="BR792" s="21">
        <f t="shared" si="65"/>
        <v>2234.7600000000002</v>
      </c>
      <c r="BS792" s="21">
        <f t="shared" si="65"/>
        <v>2234.7600000000002</v>
      </c>
      <c r="BT792" s="21">
        <f t="shared" si="65"/>
        <v>2234.7600000000002</v>
      </c>
      <c r="BU792" s="21">
        <f t="shared" si="65"/>
        <v>2234.7600000000002</v>
      </c>
      <c r="BV792" s="21">
        <f t="shared" si="65"/>
        <v>2234.7600000000002</v>
      </c>
      <c r="BW792" s="21">
        <f t="shared" si="65"/>
        <v>2234.7600000000002</v>
      </c>
      <c r="BX792" s="21">
        <f t="shared" si="65"/>
        <v>2234.7600000000002</v>
      </c>
      <c r="BY792" s="21">
        <f t="shared" si="65"/>
        <v>2234.7600000000002</v>
      </c>
      <c r="BZ792" s="21">
        <f t="shared" si="65"/>
        <v>2234.7600000000002</v>
      </c>
      <c r="CA792" s="21">
        <f t="shared" si="65"/>
        <v>2234.7600000000002</v>
      </c>
      <c r="CB792" s="21">
        <f t="shared" si="59"/>
        <v>31286.640000000014</v>
      </c>
    </row>
    <row r="793" spans="1:80" ht="15.75" x14ac:dyDescent="0.25">
      <c r="A793" s="62" t="s">
        <v>418</v>
      </c>
      <c r="B793" s="62"/>
      <c r="C793" s="62"/>
      <c r="D793" s="62"/>
      <c r="E793" s="62"/>
      <c r="F793" s="62"/>
      <c r="G793" s="62"/>
      <c r="H793" s="62"/>
      <c r="BN793" s="21">
        <f t="shared" si="65"/>
        <v>132.78</v>
      </c>
      <c r="BO793" s="21">
        <f t="shared" si="65"/>
        <v>132.78</v>
      </c>
      <c r="BP793" s="21">
        <f t="shared" si="65"/>
        <v>132.78</v>
      </c>
      <c r="BQ793" s="21">
        <f t="shared" si="65"/>
        <v>132.78</v>
      </c>
      <c r="BR793" s="21">
        <f t="shared" si="65"/>
        <v>132.78</v>
      </c>
      <c r="BS793" s="21">
        <f t="shared" si="65"/>
        <v>132.78</v>
      </c>
      <c r="BT793" s="21">
        <f t="shared" si="65"/>
        <v>132.78</v>
      </c>
      <c r="BU793" s="21">
        <f t="shared" si="65"/>
        <v>132.78</v>
      </c>
      <c r="BV793" s="21">
        <f t="shared" si="65"/>
        <v>132.78</v>
      </c>
      <c r="BW793" s="21">
        <f t="shared" si="65"/>
        <v>132.78</v>
      </c>
      <c r="BX793" s="21">
        <f t="shared" si="65"/>
        <v>132.78</v>
      </c>
      <c r="BY793" s="21">
        <f t="shared" si="65"/>
        <v>132.78</v>
      </c>
      <c r="BZ793" s="21">
        <f t="shared" si="65"/>
        <v>132.78</v>
      </c>
      <c r="CA793" s="21">
        <f t="shared" si="65"/>
        <v>132.78</v>
      </c>
      <c r="CB793" s="21">
        <f t="shared" si="59"/>
        <v>1858.9199999999998</v>
      </c>
    </row>
    <row r="794" spans="1:80" ht="15.75" x14ac:dyDescent="0.25">
      <c r="A794" s="62" t="s">
        <v>434</v>
      </c>
      <c r="B794" s="62"/>
      <c r="C794" s="62"/>
      <c r="D794" s="62"/>
      <c r="E794" s="62"/>
      <c r="F794" s="62"/>
      <c r="G794" s="62"/>
      <c r="H794" s="62"/>
      <c r="BN794" s="21">
        <f t="shared" si="65"/>
        <v>98.529999999999987</v>
      </c>
      <c r="BO794" s="21">
        <f t="shared" si="65"/>
        <v>98.529999999999987</v>
      </c>
      <c r="BP794" s="21">
        <f t="shared" si="65"/>
        <v>98.529999999999987</v>
      </c>
      <c r="BQ794" s="21">
        <f t="shared" si="65"/>
        <v>98.529999999999987</v>
      </c>
      <c r="BR794" s="21">
        <f t="shared" si="65"/>
        <v>98.529999999999987</v>
      </c>
      <c r="BS794" s="21">
        <f t="shared" si="65"/>
        <v>98.529999999999987</v>
      </c>
      <c r="BT794" s="21">
        <f t="shared" si="65"/>
        <v>98.529999999999987</v>
      </c>
      <c r="BU794" s="21">
        <f t="shared" si="65"/>
        <v>98.529999999999987</v>
      </c>
      <c r="BV794" s="21">
        <f t="shared" si="65"/>
        <v>98.529999999999987</v>
      </c>
      <c r="BW794" s="21">
        <f t="shared" si="65"/>
        <v>98.529999999999987</v>
      </c>
      <c r="BX794" s="21">
        <f t="shared" si="65"/>
        <v>98.529999999999987</v>
      </c>
      <c r="BY794" s="21">
        <f t="shared" si="65"/>
        <v>98.529999999999987</v>
      </c>
      <c r="BZ794" s="21">
        <f t="shared" si="65"/>
        <v>98.529999999999987</v>
      </c>
      <c r="CA794" s="21">
        <f t="shared" si="65"/>
        <v>98.529999999999987</v>
      </c>
      <c r="CB794" s="21">
        <f t="shared" si="59"/>
        <v>1379.4199999999998</v>
      </c>
    </row>
    <row r="795" spans="1:80" ht="15.75" x14ac:dyDescent="0.25">
      <c r="A795" s="62" t="s">
        <v>450</v>
      </c>
      <c r="B795" s="62"/>
      <c r="C795" s="62"/>
      <c r="D795" s="62"/>
      <c r="E795" s="62"/>
      <c r="F795" s="62"/>
      <c r="G795" s="62"/>
      <c r="H795" s="62"/>
      <c r="BN795" s="21">
        <f t="shared" si="65"/>
        <v>552.22</v>
      </c>
      <c r="BO795" s="21">
        <f t="shared" si="65"/>
        <v>552.22</v>
      </c>
      <c r="BP795" s="21">
        <f t="shared" si="65"/>
        <v>552.22</v>
      </c>
      <c r="BQ795" s="21">
        <f t="shared" si="65"/>
        <v>552.22</v>
      </c>
      <c r="BR795" s="21">
        <f t="shared" si="65"/>
        <v>552.22</v>
      </c>
      <c r="BS795" s="21">
        <f t="shared" si="65"/>
        <v>552.22</v>
      </c>
      <c r="BT795" s="21">
        <f t="shared" si="65"/>
        <v>552.22</v>
      </c>
      <c r="BU795" s="21">
        <f t="shared" si="65"/>
        <v>552.22</v>
      </c>
      <c r="BV795" s="21">
        <f t="shared" si="65"/>
        <v>552.22</v>
      </c>
      <c r="BW795" s="21">
        <f t="shared" si="65"/>
        <v>552.22</v>
      </c>
      <c r="BX795" s="21">
        <f t="shared" si="65"/>
        <v>552.22</v>
      </c>
      <c r="BY795" s="21">
        <f t="shared" si="65"/>
        <v>552.22</v>
      </c>
      <c r="BZ795" s="21">
        <f t="shared" si="65"/>
        <v>552.22</v>
      </c>
      <c r="CA795" s="21">
        <f t="shared" si="65"/>
        <v>552.22</v>
      </c>
      <c r="CB795" s="21">
        <f t="shared" si="59"/>
        <v>7731.0800000000027</v>
      </c>
    </row>
    <row r="796" spans="1:80" ht="15.75" x14ac:dyDescent="0.25">
      <c r="A796" s="62" t="s">
        <v>638</v>
      </c>
      <c r="B796" s="62"/>
      <c r="C796" s="62"/>
      <c r="D796" s="62"/>
      <c r="E796" s="62"/>
      <c r="F796" s="62"/>
      <c r="G796" s="62"/>
      <c r="H796" s="62"/>
      <c r="BN796" s="21">
        <f>BN731</f>
        <v>2161.0050000000001</v>
      </c>
      <c r="BO796" s="21">
        <f t="shared" ref="BO796:CA796" si="66">BO731</f>
        <v>30117.309255</v>
      </c>
      <c r="BP796" s="21">
        <f t="shared" si="66"/>
        <v>0</v>
      </c>
      <c r="BQ796" s="21">
        <f t="shared" si="66"/>
        <v>0</v>
      </c>
      <c r="BR796" s="21">
        <f t="shared" si="66"/>
        <v>0</v>
      </c>
      <c r="BS796" s="21">
        <f t="shared" si="66"/>
        <v>0</v>
      </c>
      <c r="BT796" s="21">
        <f t="shared" si="66"/>
        <v>0</v>
      </c>
      <c r="BU796" s="21">
        <f t="shared" si="66"/>
        <v>0</v>
      </c>
      <c r="BV796" s="21">
        <f t="shared" si="66"/>
        <v>0</v>
      </c>
      <c r="BW796" s="21">
        <f t="shared" si="66"/>
        <v>0</v>
      </c>
      <c r="BX796" s="21">
        <f t="shared" si="66"/>
        <v>0</v>
      </c>
      <c r="BY796" s="21">
        <f t="shared" si="66"/>
        <v>0</v>
      </c>
      <c r="BZ796" s="21">
        <f t="shared" si="66"/>
        <v>0</v>
      </c>
      <c r="CA796" s="21">
        <f t="shared" si="66"/>
        <v>0</v>
      </c>
      <c r="CB796" s="21">
        <f t="shared" si="59"/>
        <v>32278.314255000001</v>
      </c>
    </row>
    <row r="797" spans="1:80" ht="15.75" x14ac:dyDescent="0.25">
      <c r="A797" s="64" t="s">
        <v>1291</v>
      </c>
      <c r="B797" s="64"/>
      <c r="C797" s="64"/>
      <c r="D797" s="64"/>
      <c r="E797" s="64"/>
      <c r="F797" s="64"/>
      <c r="G797" s="64"/>
      <c r="H797" s="64"/>
      <c r="BN797" s="21">
        <f>BN723+BN732</f>
        <v>456001.64034047932</v>
      </c>
      <c r="BO797" s="21">
        <f>BO723+BO732</f>
        <v>3523408.503805846</v>
      </c>
      <c r="BP797" s="21">
        <f>BP723+BP732</f>
        <v>629436.29309845471</v>
      </c>
      <c r="BQ797" s="21">
        <f>BQ723+BQ732</f>
        <v>947194.47928996535</v>
      </c>
      <c r="BR797" s="21">
        <f>BR723+BR732</f>
        <v>918177.69918</v>
      </c>
      <c r="BS797" s="21">
        <f>BS723+BS732</f>
        <v>833079.02059615392</v>
      </c>
      <c r="BT797" s="21">
        <f>BT723+BT732</f>
        <v>613090.51862384588</v>
      </c>
      <c r="BU797" s="21">
        <f>BU723+BU732</f>
        <v>260375.08623999998</v>
      </c>
      <c r="BV797" s="21">
        <f>BV723+BV732</f>
        <v>241793.3002081</v>
      </c>
      <c r="BW797" s="21">
        <f>BW723+BW732</f>
        <v>282627.84178023628</v>
      </c>
      <c r="BX797" s="21">
        <f>BX723+BX732</f>
        <v>219183.07084</v>
      </c>
      <c r="BY797" s="21">
        <f>BY723+BY732</f>
        <v>175458.79835</v>
      </c>
      <c r="BZ797" s="21">
        <f>BZ723+BZ732</f>
        <v>207751.98346000002</v>
      </c>
      <c r="CA797" s="21">
        <f>CA723+CA732</f>
        <v>237354.43165999994</v>
      </c>
      <c r="CB797" s="21">
        <f t="shared" si="59"/>
        <v>9544932.6674730815</v>
      </c>
    </row>
  </sheetData>
  <autoFilter ref="A2:CK762" xr:uid="{00000000-0009-0000-0000-000000000000}">
    <sortState xmlns:xlrd2="http://schemas.microsoft.com/office/spreadsheetml/2017/richdata2" ref="A3:CK523">
      <sortCondition ref="A2"/>
    </sortState>
  </autoFilter>
  <mergeCells count="79">
    <mergeCell ref="A795:H795"/>
    <mergeCell ref="A731:H731"/>
    <mergeCell ref="A796:H796"/>
    <mergeCell ref="A790:H790"/>
    <mergeCell ref="A791:H791"/>
    <mergeCell ref="A792:H792"/>
    <mergeCell ref="A793:H793"/>
    <mergeCell ref="A794:H794"/>
    <mergeCell ref="A785:H785"/>
    <mergeCell ref="A786:H786"/>
    <mergeCell ref="A787:H787"/>
    <mergeCell ref="A788:H788"/>
    <mergeCell ref="A789:H789"/>
    <mergeCell ref="A780:H780"/>
    <mergeCell ref="A781:H781"/>
    <mergeCell ref="A782:H782"/>
    <mergeCell ref="A783:H783"/>
    <mergeCell ref="A784:H784"/>
    <mergeCell ref="A775:H775"/>
    <mergeCell ref="A776:H776"/>
    <mergeCell ref="A777:H777"/>
    <mergeCell ref="A778:H778"/>
    <mergeCell ref="A779:H779"/>
    <mergeCell ref="A770:H770"/>
    <mergeCell ref="A771:H771"/>
    <mergeCell ref="A772:H772"/>
    <mergeCell ref="A773:H773"/>
    <mergeCell ref="A774:H774"/>
    <mergeCell ref="A765:H765"/>
    <mergeCell ref="A766:H766"/>
    <mergeCell ref="A767:H767"/>
    <mergeCell ref="A768:H768"/>
    <mergeCell ref="A769:H769"/>
    <mergeCell ref="A758:H758"/>
    <mergeCell ref="A759:H759"/>
    <mergeCell ref="A760:H760"/>
    <mergeCell ref="A763:H763"/>
    <mergeCell ref="A764:H764"/>
    <mergeCell ref="A752:H752"/>
    <mergeCell ref="A753:H753"/>
    <mergeCell ref="A754:H754"/>
    <mergeCell ref="A755:H755"/>
    <mergeCell ref="A756:H756"/>
    <mergeCell ref="A757:H757"/>
    <mergeCell ref="A739:H739"/>
    <mergeCell ref="A740:H740"/>
    <mergeCell ref="A741:H741"/>
    <mergeCell ref="A742:H742"/>
    <mergeCell ref="A744:H744"/>
    <mergeCell ref="A745:H745"/>
    <mergeCell ref="A746:H746"/>
    <mergeCell ref="A747:H747"/>
    <mergeCell ref="A749:H749"/>
    <mergeCell ref="A750:H750"/>
    <mergeCell ref="A751:H751"/>
    <mergeCell ref="A748:H748"/>
    <mergeCell ref="A743:H743"/>
    <mergeCell ref="A738:H738"/>
    <mergeCell ref="A732:H732"/>
    <mergeCell ref="A797:H797"/>
    <mergeCell ref="A721:H721"/>
    <mergeCell ref="A720:H720"/>
    <mergeCell ref="A724:H724"/>
    <mergeCell ref="A725:H725"/>
    <mergeCell ref="A726:H726"/>
    <mergeCell ref="A727:H727"/>
    <mergeCell ref="A728:H728"/>
    <mergeCell ref="A729:H729"/>
    <mergeCell ref="A730:H730"/>
    <mergeCell ref="A733:H733"/>
    <mergeCell ref="A734:H734"/>
    <mergeCell ref="A735:H735"/>
    <mergeCell ref="A736:H736"/>
    <mergeCell ref="A737:H737"/>
    <mergeCell ref="A524:CB524"/>
    <mergeCell ref="A3:CB3"/>
    <mergeCell ref="A719:H719"/>
    <mergeCell ref="A722:H722"/>
    <mergeCell ref="A723:H723"/>
  </mergeCells>
  <phoneticPr fontId="5" type="noConversion"/>
  <conditionalFormatting sqref="BM4:BM523">
    <cfRule type="cellIs" dxfId="0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 СТС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</dc:creator>
  <cp:lastModifiedBy>Пётр Зарядов</cp:lastModifiedBy>
  <dcterms:created xsi:type="dcterms:W3CDTF">2022-07-25T01:33:20Z</dcterms:created>
  <dcterms:modified xsi:type="dcterms:W3CDTF">2022-07-29T08:56:40Z</dcterms:modified>
</cp:coreProperties>
</file>